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65476" windowWidth="20160" windowHeight="14740" tabRatio="500" activeTab="1"/>
  </bookViews>
  <sheets>
    <sheet name="Credit Template p1" sheetId="1" r:id="rId1"/>
    <sheet name="Credit Template p2" sheetId="2" r:id="rId2"/>
  </sheets>
  <definedNames>
    <definedName name="_xlfn.BAHTTEXT" hidden="1">#NAME?</definedName>
    <definedName name="_xlnm.Print_Area" localSheetId="0">'Credit Template p1'!$A$1:$N$70</definedName>
    <definedName name="_xlnm.Print_Area" localSheetId="1">'Credit Template p2'!$A$1:$N$70</definedName>
  </definedNames>
  <calcPr fullCalcOnLoad="1"/>
</workbook>
</file>

<file path=xl/sharedStrings.xml><?xml version="1.0" encoding="utf-8"?>
<sst xmlns="http://schemas.openxmlformats.org/spreadsheetml/2006/main" count="477" uniqueCount="182">
  <si>
    <r>
      <t xml:space="preserve">LITERACY                   </t>
    </r>
    <r>
      <rPr>
        <sz val="8"/>
        <rFont val="Arial Rounded MT Bold"/>
        <family val="0"/>
      </rPr>
      <t xml:space="preserve">Reading Writing Communicating </t>
    </r>
    <r>
      <rPr>
        <sz val="9"/>
        <rFont val="Arial Rounded MT Bold"/>
        <family val="0"/>
      </rPr>
      <t>4</t>
    </r>
  </si>
  <si>
    <t>MATHEMATICAL SCIENCES &amp; FINANCE 3</t>
  </si>
  <si>
    <t>HEALTH, PE &amp; ODE 1</t>
  </si>
  <si>
    <t>YMHS</t>
  </si>
  <si>
    <t>1Q2010-11</t>
  </si>
  <si>
    <t>Football</t>
  </si>
  <si>
    <t>Civics</t>
  </si>
  <si>
    <t>2008-09</t>
  </si>
  <si>
    <t>B</t>
  </si>
  <si>
    <t>A</t>
  </si>
  <si>
    <t>Advisory</t>
  </si>
  <si>
    <t>Strat. Gms./Skatebd Cn./Guitar</t>
  </si>
  <si>
    <t>A</t>
  </si>
  <si>
    <t>A</t>
  </si>
  <si>
    <t>Cooking</t>
  </si>
  <si>
    <t>2009-10</t>
  </si>
  <si>
    <t>2009-10</t>
  </si>
  <si>
    <t>Reading</t>
  </si>
  <si>
    <t>Algebra I</t>
  </si>
  <si>
    <t>Biology</t>
  </si>
  <si>
    <t>Physics</t>
  </si>
  <si>
    <t>Art</t>
  </si>
  <si>
    <t>YMHS</t>
  </si>
  <si>
    <t>1Q2010-11</t>
  </si>
  <si>
    <t>P</t>
  </si>
  <si>
    <t>Reading</t>
  </si>
  <si>
    <t>Zeta Decimals</t>
  </si>
  <si>
    <t>Pre-Algebra</t>
  </si>
  <si>
    <t>Voyager's</t>
  </si>
  <si>
    <t>Writers Workshop</t>
  </si>
  <si>
    <t>YMHS</t>
  </si>
  <si>
    <t>Music</t>
  </si>
  <si>
    <t>Construction</t>
  </si>
  <si>
    <t>T1 11-12</t>
  </si>
  <si>
    <t>Orientation Week 1Q 2010-2011</t>
  </si>
  <si>
    <t>1Q10-11</t>
  </si>
  <si>
    <t>Papercraft</t>
  </si>
  <si>
    <t>Health</t>
  </si>
  <si>
    <t>B+</t>
  </si>
  <si>
    <t>B-</t>
  </si>
  <si>
    <t>DOB</t>
  </si>
  <si>
    <t>Earth Science</t>
  </si>
  <si>
    <t>Advanced Algebra</t>
  </si>
  <si>
    <t>T1 11-12</t>
  </si>
  <si>
    <t>B+</t>
  </si>
  <si>
    <t>Graduation Date</t>
  </si>
  <si>
    <t>Class/Passage</t>
  </si>
  <si>
    <t>Credit</t>
  </si>
  <si>
    <t>School</t>
  </si>
  <si>
    <t>Term</t>
  </si>
  <si>
    <t>Grade</t>
  </si>
  <si>
    <t>CREDIT EARNED:</t>
  </si>
  <si>
    <t>GPA:</t>
  </si>
  <si>
    <t>1 PASSAGE= .25 CREDIT</t>
  </si>
  <si>
    <t>Leadership</t>
  </si>
  <si>
    <t xml:space="preserve">Advisory 1-3Q 2010-11 </t>
  </si>
  <si>
    <t>1-3Q10-11</t>
  </si>
  <si>
    <t xml:space="preserve">Interim 1-3Q 2010-11 </t>
  </si>
  <si>
    <t>1-3Q10-11</t>
  </si>
  <si>
    <t>Novel Study 1-2 Q 2010-11</t>
  </si>
  <si>
    <t>1-2Q10-11</t>
  </si>
  <si>
    <t>need to delete</t>
  </si>
  <si>
    <t>ACT Prep</t>
  </si>
  <si>
    <t>C</t>
  </si>
  <si>
    <t>B+</t>
  </si>
  <si>
    <t>Writers workshop</t>
  </si>
  <si>
    <t>CREDIT NEEDED:</t>
  </si>
  <si>
    <t>.25 CREDIT= 30 HOURS</t>
  </si>
  <si>
    <t>Official Seal</t>
  </si>
  <si>
    <t>CUMULATIVE GPA:</t>
  </si>
  <si>
    <t>R</t>
  </si>
  <si>
    <t>W</t>
  </si>
  <si>
    <t>M</t>
  </si>
  <si>
    <t>S</t>
  </si>
  <si>
    <t>4Q/10-11</t>
  </si>
  <si>
    <t>A-</t>
  </si>
  <si>
    <t>A</t>
  </si>
  <si>
    <t>CSAP 9TH GRADE:</t>
  </si>
  <si>
    <t>CSAP 10TH GRADE:</t>
  </si>
  <si>
    <t>Date</t>
  </si>
  <si>
    <t>B+</t>
  </si>
  <si>
    <t>A</t>
  </si>
  <si>
    <t>Soccer</t>
  </si>
  <si>
    <t>School Official</t>
  </si>
  <si>
    <t>ACT:</t>
  </si>
  <si>
    <t>NWEA:</t>
  </si>
  <si>
    <t>Advisor</t>
  </si>
  <si>
    <t>Points</t>
  </si>
  <si>
    <t>TOTAL CREDIT OF 24 TOWARD GRADUATION:</t>
  </si>
  <si>
    <t>Last Name, First Name</t>
  </si>
  <si>
    <t>SCIENCE &amp; TECHNOLOGY 3</t>
  </si>
  <si>
    <t>Podmore</t>
  </si>
  <si>
    <t>,,.,.U</t>
  </si>
  <si>
    <t>B+</t>
  </si>
  <si>
    <t>LITERACY 4</t>
  </si>
  <si>
    <t>MATHEMATICAL SCIENCES 3</t>
  </si>
  <si>
    <t>Economics</t>
  </si>
  <si>
    <t>Student Leadership</t>
  </si>
  <si>
    <t>P</t>
  </si>
  <si>
    <t>SOCIAL SCIENCES 3</t>
  </si>
  <si>
    <t>HUMANITIES ELECTIVES 10</t>
  </si>
  <si>
    <t>HUMANITIES: WORLD LANGUAGE and CULTURE 1</t>
  </si>
  <si>
    <r>
      <t>.</t>
    </r>
    <r>
      <rPr>
        <sz val="8"/>
        <color indexed="9"/>
        <rFont val="Arial"/>
        <family val="0"/>
      </rPr>
      <t>25 CREDIT= 30 HOURS</t>
    </r>
  </si>
  <si>
    <t>ARTS HUMANITIES &amp; ELECTIVES 9</t>
  </si>
  <si>
    <t>World History</t>
  </si>
  <si>
    <t>3Q/10-11</t>
  </si>
  <si>
    <t>A</t>
  </si>
  <si>
    <t>Movement/Dance</t>
  </si>
  <si>
    <t>Astronomy</t>
  </si>
  <si>
    <t>American History</t>
  </si>
  <si>
    <t>General Biology</t>
  </si>
  <si>
    <t>CMC</t>
  </si>
  <si>
    <t>sp 2012</t>
  </si>
  <si>
    <t>A-</t>
  </si>
  <si>
    <t>Writing Fundfamentals</t>
  </si>
  <si>
    <t>CMC</t>
  </si>
  <si>
    <t>Spr. 2012</t>
  </si>
  <si>
    <t>Intor Algebra</t>
  </si>
  <si>
    <t>CMC</t>
  </si>
  <si>
    <t>Spr. 2012</t>
  </si>
  <si>
    <t>T1 11-12</t>
  </si>
  <si>
    <t xml:space="preserve">Voyager's </t>
  </si>
  <si>
    <t>Computer Technology</t>
  </si>
  <si>
    <t>1Q10-11</t>
  </si>
  <si>
    <t>2008-09</t>
  </si>
  <si>
    <t>B</t>
  </si>
  <si>
    <t>Photography</t>
  </si>
  <si>
    <t>B</t>
  </si>
  <si>
    <t>Address</t>
  </si>
  <si>
    <t>Parent/Guardian</t>
  </si>
  <si>
    <t>Non Fiction Writing</t>
  </si>
  <si>
    <t>T2 11-12</t>
  </si>
  <si>
    <t>B</t>
  </si>
  <si>
    <t>3Q/11 T2</t>
  </si>
  <si>
    <t>3Q/10 T2</t>
  </si>
  <si>
    <t>T1 11-12</t>
  </si>
  <si>
    <t>Earth Science</t>
  </si>
  <si>
    <t>Enrollment Date</t>
  </si>
  <si>
    <t>Withdrawel Date</t>
  </si>
  <si>
    <t>PE-Basketball (Include T1)</t>
  </si>
  <si>
    <t>Living Things</t>
  </si>
  <si>
    <t>Physical Science (.18 cr)</t>
  </si>
  <si>
    <t>Spanish 1</t>
  </si>
  <si>
    <t>2Q/10-11</t>
  </si>
  <si>
    <t>2Q/10-11</t>
  </si>
  <si>
    <t>A-</t>
  </si>
  <si>
    <t>Physical Science</t>
  </si>
  <si>
    <t>Tennant, Gregory</t>
  </si>
  <si>
    <t>Yoga</t>
  </si>
  <si>
    <t>Weights/Climbing</t>
  </si>
  <si>
    <t>3Q/10-11</t>
  </si>
  <si>
    <t>Woodworking</t>
  </si>
  <si>
    <t>cell locked</t>
  </si>
  <si>
    <t>B</t>
  </si>
  <si>
    <t>1&amp;2Q10-11</t>
  </si>
  <si>
    <t>World Geography</t>
  </si>
  <si>
    <t>A-</t>
  </si>
  <si>
    <t>Geometry</t>
  </si>
  <si>
    <t>Algebra 2</t>
  </si>
  <si>
    <t>4Q/10-11</t>
  </si>
  <si>
    <t>Earth, Health, Living Things</t>
  </si>
  <si>
    <t>World History</t>
  </si>
  <si>
    <t>Social Change</t>
  </si>
  <si>
    <t>World Hist/Culture/Soc. Change</t>
  </si>
  <si>
    <t>Global Studies- Culutre</t>
  </si>
  <si>
    <t>Reading Memoir</t>
  </si>
  <si>
    <t>Reading Fantasy</t>
  </si>
  <si>
    <t>Reading Realistic Fiction</t>
  </si>
  <si>
    <t>Writing Memoir</t>
  </si>
  <si>
    <t>Writing Expository</t>
  </si>
  <si>
    <t>Writing</t>
  </si>
  <si>
    <t>Algebra 2</t>
  </si>
  <si>
    <t>Probablity</t>
  </si>
  <si>
    <t>Writing Screen Writing</t>
  </si>
  <si>
    <t>Archery</t>
  </si>
  <si>
    <t>Ice Skating</t>
  </si>
  <si>
    <t>Gardening</t>
  </si>
  <si>
    <t>Rock Climbing</t>
  </si>
  <si>
    <t>Arch, Ice Skating, Gardening</t>
  </si>
  <si>
    <t>Skateboard Construction</t>
  </si>
  <si>
    <t>Strategy Games</t>
  </si>
  <si>
    <t>Guitar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</si>
</sst>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mmmm\ d\,\ yyyy"/>
    <numFmt numFmtId="175" formatCode="m/d/yyyy"/>
  </numFmts>
  <fonts count="27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sz val="9"/>
      <name val="Skia"/>
      <family val="0"/>
    </font>
    <font>
      <sz val="6"/>
      <name val="Arial"/>
      <family val="0"/>
    </font>
    <font>
      <sz val="8"/>
      <name val="Arial Rounded MT Bold"/>
      <family val="0"/>
    </font>
    <font>
      <sz val="8"/>
      <name val="Skia"/>
      <family val="0"/>
    </font>
    <font>
      <u val="single"/>
      <sz val="8"/>
      <name val="Arial Rounded MT Bold"/>
      <family val="0"/>
    </font>
    <font>
      <sz val="9"/>
      <name val="Arial Rounded MT Bold"/>
      <family val="0"/>
    </font>
    <font>
      <sz val="6"/>
      <name val="Arial Rounded MT Bold"/>
      <family val="0"/>
    </font>
    <font>
      <b/>
      <u val="single"/>
      <sz val="8"/>
      <name val="Arial Rounded MT Bold"/>
      <family val="0"/>
    </font>
    <font>
      <sz val="7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sz val="6"/>
      <color indexed="9"/>
      <name val="Arial"/>
      <family val="0"/>
    </font>
    <font>
      <b/>
      <sz val="9"/>
      <color indexed="9"/>
      <name val="Skia"/>
      <family val="0"/>
    </font>
    <font>
      <i/>
      <sz val="8"/>
      <name val="Arial"/>
      <family val="2"/>
    </font>
    <font>
      <sz val="9"/>
      <color indexed="9"/>
      <name val="Arial"/>
      <family val="0"/>
    </font>
    <font>
      <sz val="8"/>
      <name val="Arial"/>
      <family val="2"/>
    </font>
    <font>
      <sz val="8"/>
      <name val="Verdana"/>
      <family val="0"/>
    </font>
    <font>
      <sz val="8"/>
      <color indexed="9"/>
      <name val="Arial"/>
      <family val="0"/>
    </font>
    <font>
      <b/>
      <u val="single"/>
      <sz val="10"/>
      <color indexed="9"/>
      <name val="Arial"/>
      <family val="0"/>
    </font>
    <font>
      <b/>
      <sz val="7"/>
      <color indexed="8"/>
      <name val="Optima"/>
      <family val="0"/>
    </font>
    <font>
      <b/>
      <sz val="8"/>
      <color indexed="8"/>
      <name val="Optima"/>
      <family val="0"/>
    </font>
    <font>
      <b/>
      <sz val="12"/>
      <color indexed="8"/>
      <name val="Optima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6">
    <xf numFmtId="49" fontId="0" fillId="0" borderId="0" xfId="0" applyAlignment="1">
      <alignment/>
    </xf>
    <xf numFmtId="0" fontId="4" fillId="0" borderId="0" xfId="21" applyFont="1" applyProtection="1">
      <alignment/>
      <protection locked="0"/>
    </xf>
    <xf numFmtId="49" fontId="5" fillId="0" borderId="1" xfId="0" applyFont="1" applyBorder="1" applyAlignment="1">
      <alignment vertical="center"/>
    </xf>
    <xf numFmtId="49" fontId="5" fillId="0" borderId="1" xfId="0" applyFont="1" applyBorder="1" applyAlignment="1">
      <alignment/>
    </xf>
    <xf numFmtId="0" fontId="4" fillId="0" borderId="0" xfId="21" applyFont="1">
      <alignment/>
      <protection/>
    </xf>
    <xf numFmtId="49" fontId="5" fillId="0" borderId="0" xfId="0" applyFont="1" applyAlignment="1">
      <alignment/>
    </xf>
    <xf numFmtId="0" fontId="6" fillId="0" borderId="0" xfId="21" applyFont="1" applyAlignment="1" applyProtection="1">
      <alignment horizontal="center" wrapText="1"/>
      <protection locked="0"/>
    </xf>
    <xf numFmtId="14" fontId="0" fillId="0" borderId="0" xfId="0" applyNumberFormat="1" applyBorder="1" applyAlignment="1">
      <alignment vertical="center"/>
    </xf>
    <xf numFmtId="49" fontId="0" fillId="0" borderId="2" xfId="0" applyBorder="1" applyAlignment="1">
      <alignment/>
    </xf>
    <xf numFmtId="49" fontId="0" fillId="0" borderId="2" xfId="0" applyBorder="1" applyAlignment="1">
      <alignment horizontal="left"/>
    </xf>
    <xf numFmtId="14" fontId="0" fillId="0" borderId="2" xfId="0" applyNumberFormat="1" applyBorder="1" applyAlignment="1">
      <alignment/>
    </xf>
    <xf numFmtId="0" fontId="7" fillId="0" borderId="0" xfId="21" applyFont="1" applyAlignment="1">
      <alignment horizontal="center" wrapText="1"/>
      <protection/>
    </xf>
    <xf numFmtId="49" fontId="0" fillId="0" borderId="0" xfId="0" applyAlignment="1">
      <alignment horizontal="left"/>
    </xf>
    <xf numFmtId="49" fontId="5" fillId="0" borderId="0" xfId="0" applyFont="1" applyBorder="1" applyAlignment="1">
      <alignment/>
    </xf>
    <xf numFmtId="49" fontId="8" fillId="0" borderId="0" xfId="0" applyFont="1" applyAlignment="1">
      <alignment horizontal="center"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49" fontId="0" fillId="0" borderId="0" xfId="0" applyBorder="1" applyAlignment="1">
      <alignment/>
    </xf>
    <xf numFmtId="0" fontId="4" fillId="0" borderId="8" xfId="21" applyFont="1" applyBorder="1">
      <alignment/>
      <protection/>
    </xf>
    <xf numFmtId="0" fontId="13" fillId="2" borderId="3" xfId="21" applyFont="1" applyFill="1" applyBorder="1">
      <alignment/>
      <protection/>
    </xf>
    <xf numFmtId="2" fontId="14" fillId="2" borderId="0" xfId="0" applyNumberFormat="1" applyFont="1" applyFill="1" applyBorder="1" applyAlignment="1">
      <alignment/>
    </xf>
    <xf numFmtId="0" fontId="13" fillId="2" borderId="6" xfId="21" applyFont="1" applyFill="1" applyBorder="1">
      <alignment/>
      <protection/>
    </xf>
    <xf numFmtId="49" fontId="13" fillId="2" borderId="0" xfId="0" applyFont="1" applyFill="1" applyBorder="1" applyAlignment="1">
      <alignment/>
    </xf>
    <xf numFmtId="49" fontId="16" fillId="2" borderId="0" xfId="0" applyFont="1" applyFill="1" applyBorder="1" applyAlignment="1">
      <alignment horizontal="left"/>
    </xf>
    <xf numFmtId="49" fontId="16" fillId="2" borderId="7" xfId="0" applyFont="1" applyFill="1" applyBorder="1" applyAlignment="1">
      <alignment/>
    </xf>
    <xf numFmtId="0" fontId="4" fillId="0" borderId="9" xfId="21" applyFont="1" applyBorder="1">
      <alignment/>
      <protection/>
    </xf>
    <xf numFmtId="49" fontId="18" fillId="0" borderId="10" xfId="0" applyFont="1" applyBorder="1" applyAlignment="1">
      <alignment horizontal="right"/>
    </xf>
    <xf numFmtId="173" fontId="14" fillId="2" borderId="0" xfId="0" applyNumberFormat="1" applyFont="1" applyFill="1" applyBorder="1" applyAlignment="1">
      <alignment horizontal="right"/>
    </xf>
    <xf numFmtId="49" fontId="13" fillId="2" borderId="0" xfId="0" applyFont="1" applyFill="1" applyBorder="1" applyAlignment="1">
      <alignment horizontal="left"/>
    </xf>
    <xf numFmtId="49" fontId="13" fillId="2" borderId="7" xfId="0" applyFont="1" applyFill="1" applyBorder="1" applyAlignment="1">
      <alignment/>
    </xf>
    <xf numFmtId="0" fontId="4" fillId="0" borderId="0" xfId="21" applyFont="1" applyAlignment="1">
      <alignment horizontal="center"/>
      <protection/>
    </xf>
    <xf numFmtId="173" fontId="4" fillId="0" borderId="0" xfId="21" applyNumberFormat="1" applyFont="1" applyAlignment="1">
      <alignment horizontal="center"/>
      <protection/>
    </xf>
    <xf numFmtId="49" fontId="13" fillId="2" borderId="11" xfId="0" applyFont="1" applyFill="1" applyBorder="1" applyAlignment="1">
      <alignment horizontal="center"/>
    </xf>
    <xf numFmtId="49" fontId="13" fillId="2" borderId="12" xfId="0" applyFont="1" applyFill="1" applyBorder="1" applyAlignment="1">
      <alignment horizontal="center"/>
    </xf>
    <xf numFmtId="49" fontId="13" fillId="2" borderId="13" xfId="0" applyFont="1" applyFill="1" applyBorder="1" applyAlignment="1">
      <alignment horizontal="center"/>
    </xf>
    <xf numFmtId="49" fontId="19" fillId="2" borderId="14" xfId="0" applyFont="1" applyFill="1" applyBorder="1" applyAlignment="1" applyProtection="1">
      <alignment horizontal="center"/>
      <protection locked="0"/>
    </xf>
    <xf numFmtId="49" fontId="19" fillId="2" borderId="15" xfId="0" applyFont="1" applyFill="1" applyBorder="1" applyAlignment="1" applyProtection="1">
      <alignment horizontal="center"/>
      <protection locked="0"/>
    </xf>
    <xf numFmtId="49" fontId="19" fillId="2" borderId="16" xfId="0" applyFont="1" applyFill="1" applyBorder="1" applyAlignment="1" applyProtection="1">
      <alignment horizontal="center"/>
      <protection locked="0"/>
    </xf>
    <xf numFmtId="49" fontId="19" fillId="2" borderId="17" xfId="0" applyFont="1" applyFill="1" applyBorder="1" applyAlignment="1" applyProtection="1">
      <alignment horizontal="center"/>
      <protection locked="0"/>
    </xf>
    <xf numFmtId="49" fontId="19" fillId="2" borderId="18" xfId="0" applyFont="1" applyFill="1" applyBorder="1" applyAlignment="1" applyProtection="1">
      <alignment horizontal="center"/>
      <protection locked="0"/>
    </xf>
    <xf numFmtId="0" fontId="19" fillId="2" borderId="19" xfId="21" applyFont="1" applyFill="1" applyBorder="1" applyAlignment="1" applyProtection="1">
      <alignment horizontal="center"/>
      <protection locked="0"/>
    </xf>
    <xf numFmtId="49" fontId="20" fillId="0" borderId="1" xfId="0" applyFont="1" applyBorder="1" applyAlignment="1">
      <alignment/>
    </xf>
    <xf numFmtId="49" fontId="0" fillId="0" borderId="1" xfId="0" applyBorder="1" applyAlignment="1">
      <alignment/>
    </xf>
    <xf numFmtId="49" fontId="12" fillId="0" borderId="0" xfId="0" applyFont="1" applyAlignment="1">
      <alignment/>
    </xf>
    <xf numFmtId="49" fontId="20" fillId="0" borderId="0" xfId="0" applyFont="1" applyAlignment="1">
      <alignment/>
    </xf>
    <xf numFmtId="0" fontId="19" fillId="2" borderId="20" xfId="21" applyFont="1" applyFill="1" applyBorder="1" applyAlignment="1" applyProtection="1">
      <alignment horizontal="center"/>
      <protection locked="0"/>
    </xf>
    <xf numFmtId="16" fontId="19" fillId="2" borderId="21" xfId="21" applyNumberFormat="1" applyFont="1" applyFill="1" applyBorder="1" applyAlignment="1" applyProtection="1">
      <alignment horizontal="center"/>
      <protection locked="0"/>
    </xf>
    <xf numFmtId="0" fontId="19" fillId="2" borderId="22" xfId="21" applyFont="1" applyFill="1" applyBorder="1" applyAlignment="1" applyProtection="1">
      <alignment horizontal="center"/>
      <protection locked="0"/>
    </xf>
    <xf numFmtId="173" fontId="4" fillId="0" borderId="0" xfId="21" applyNumberFormat="1" applyFont="1" applyAlignment="1">
      <alignment horizontal="left"/>
      <protection/>
    </xf>
    <xf numFmtId="173" fontId="4" fillId="0" borderId="0" xfId="21" applyNumberFormat="1" applyFont="1" applyBorder="1" applyAlignment="1">
      <alignment horizontal="center"/>
      <protection/>
    </xf>
    <xf numFmtId="0" fontId="4" fillId="0" borderId="0" xfId="21" applyFont="1" applyAlignment="1">
      <alignment vertical="center"/>
      <protection/>
    </xf>
    <xf numFmtId="49" fontId="5" fillId="0" borderId="0" xfId="0" applyFont="1" applyAlignment="1">
      <alignment vertical="center"/>
    </xf>
    <xf numFmtId="49" fontId="0" fillId="0" borderId="0" xfId="0" applyAlignment="1">
      <alignment vertical="center"/>
    </xf>
    <xf numFmtId="0" fontId="13" fillId="0" borderId="0" xfId="21" applyFont="1" applyFill="1" applyBorder="1">
      <alignment/>
      <protection/>
    </xf>
    <xf numFmtId="0" fontId="13" fillId="2" borderId="9" xfId="21" applyFont="1" applyFill="1" applyBorder="1">
      <alignment/>
      <protection/>
    </xf>
    <xf numFmtId="49" fontId="5" fillId="0" borderId="0" xfId="0" applyFont="1" applyBorder="1" applyAlignment="1">
      <alignment vertical="center"/>
    </xf>
    <xf numFmtId="49" fontId="8" fillId="0" borderId="0" xfId="0" applyFont="1" applyBorder="1" applyAlignment="1">
      <alignment horizontal="center"/>
    </xf>
    <xf numFmtId="49" fontId="5" fillId="0" borderId="8" xfId="0" applyFont="1" applyBorder="1" applyAlignment="1">
      <alignment/>
    </xf>
    <xf numFmtId="0" fontId="11" fillId="0" borderId="0" xfId="21" applyFont="1" applyBorder="1" applyAlignment="1">
      <alignment horizontal="right"/>
      <protection/>
    </xf>
    <xf numFmtId="2" fontId="6" fillId="0" borderId="0" xfId="21" applyNumberFormat="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11" fillId="0" borderId="0" xfId="21" applyFont="1" applyBorder="1" applyAlignment="1" applyProtection="1">
      <alignment horizontal="center"/>
      <protection locked="0"/>
    </xf>
    <xf numFmtId="2" fontId="6" fillId="0" borderId="7" xfId="21" applyNumberFormat="1" applyFont="1" applyBorder="1" applyAlignment="1">
      <alignment horizontal="center"/>
      <protection/>
    </xf>
    <xf numFmtId="0" fontId="11" fillId="0" borderId="8" xfId="21" applyFont="1" applyBorder="1" applyAlignment="1">
      <alignment horizontal="right"/>
      <protection/>
    </xf>
    <xf numFmtId="2" fontId="6" fillId="0" borderId="8" xfId="21" applyNumberFormat="1" applyFont="1" applyBorder="1" applyAlignment="1">
      <alignment horizontal="center"/>
      <protection/>
    </xf>
    <xf numFmtId="0" fontId="9" fillId="0" borderId="8" xfId="21" applyFont="1" applyBorder="1">
      <alignment/>
      <protection/>
    </xf>
    <xf numFmtId="2" fontId="6" fillId="0" borderId="10" xfId="21" applyNumberFormat="1" applyFont="1" applyBorder="1" applyAlignment="1">
      <alignment horizontal="center"/>
      <protection/>
    </xf>
    <xf numFmtId="0" fontId="7" fillId="0" borderId="23" xfId="21" applyFont="1" applyBorder="1" applyAlignment="1" applyProtection="1">
      <alignment horizontal="center"/>
      <protection locked="0"/>
    </xf>
    <xf numFmtId="0" fontId="7" fillId="0" borderId="24" xfId="21" applyFont="1" applyBorder="1" applyAlignment="1" applyProtection="1">
      <alignment horizontal="center"/>
      <protection locked="0"/>
    </xf>
    <xf numFmtId="0" fontId="7" fillId="0" borderId="25" xfId="21" applyFont="1" applyBorder="1" applyAlignment="1" applyProtection="1">
      <alignment horizontal="center"/>
      <protection locked="0"/>
    </xf>
    <xf numFmtId="0" fontId="7" fillId="0" borderId="24" xfId="21" applyFont="1" applyBorder="1" applyProtection="1">
      <alignment/>
      <protection locked="0"/>
    </xf>
    <xf numFmtId="0" fontId="7" fillId="0" borderId="25" xfId="21" applyFont="1" applyBorder="1" applyProtection="1">
      <alignment/>
      <protection locked="0"/>
    </xf>
    <xf numFmtId="0" fontId="7" fillId="0" borderId="23" xfId="21" applyFont="1" applyBorder="1" applyAlignment="1" applyProtection="1">
      <alignment horizontal="left"/>
      <protection locked="0"/>
    </xf>
    <xf numFmtId="0" fontId="7" fillId="0" borderId="24" xfId="21" applyFont="1" applyBorder="1" applyAlignment="1" applyProtection="1">
      <alignment horizontal="left"/>
      <protection locked="0"/>
    </xf>
    <xf numFmtId="0" fontId="7" fillId="0" borderId="25" xfId="21" applyFont="1" applyBorder="1" applyAlignment="1" applyProtection="1">
      <alignment horizontal="left"/>
      <protection locked="0"/>
    </xf>
    <xf numFmtId="173" fontId="7" fillId="0" borderId="24" xfId="21" applyNumberFormat="1" applyFont="1" applyBorder="1" applyAlignment="1" applyProtection="1">
      <alignment horizontal="center"/>
      <protection locked="0"/>
    </xf>
    <xf numFmtId="2" fontId="7" fillId="0" borderId="23" xfId="21" applyNumberFormat="1" applyFont="1" applyBorder="1" applyAlignment="1" applyProtection="1">
      <alignment horizontal="center"/>
      <protection locked="0"/>
    </xf>
    <xf numFmtId="2" fontId="7" fillId="0" borderId="24" xfId="21" applyNumberFormat="1" applyFont="1" applyBorder="1" applyAlignment="1" applyProtection="1">
      <alignment horizontal="center"/>
      <protection locked="0"/>
    </xf>
    <xf numFmtId="2" fontId="7" fillId="0" borderId="25" xfId="21" applyNumberFormat="1" applyFont="1" applyBorder="1" applyAlignment="1" applyProtection="1">
      <alignment horizontal="center"/>
      <protection locked="0"/>
    </xf>
    <xf numFmtId="0" fontId="4" fillId="0" borderId="24" xfId="21" applyFont="1" applyBorder="1" applyAlignment="1" applyProtection="1">
      <alignment horizontal="center"/>
      <protection locked="0"/>
    </xf>
    <xf numFmtId="0" fontId="4" fillId="0" borderId="25" xfId="21" applyFont="1" applyBorder="1" applyAlignment="1" applyProtection="1">
      <alignment horizontal="center"/>
      <protection locked="0"/>
    </xf>
    <xf numFmtId="173" fontId="4" fillId="0" borderId="25" xfId="21" applyNumberFormat="1" applyFont="1" applyBorder="1" applyAlignment="1" applyProtection="1">
      <alignment horizontal="center"/>
      <protection locked="0"/>
    </xf>
    <xf numFmtId="2" fontId="7" fillId="0" borderId="24" xfId="21" applyNumberFormat="1" applyFont="1" applyFill="1" applyBorder="1" applyAlignment="1" applyProtection="1">
      <alignment horizontal="center"/>
      <protection locked="0"/>
    </xf>
    <xf numFmtId="0" fontId="11" fillId="0" borderId="6" xfId="21" applyFont="1" applyBorder="1" applyAlignment="1">
      <alignment horizontal="right"/>
      <protection/>
    </xf>
    <xf numFmtId="173" fontId="7" fillId="0" borderId="25" xfId="21" applyNumberFormat="1" applyFont="1" applyBorder="1" applyAlignment="1" applyProtection="1">
      <alignment horizontal="center"/>
      <protection locked="0"/>
    </xf>
    <xf numFmtId="49" fontId="17" fillId="0" borderId="0" xfId="0" applyFont="1" applyFill="1" applyBorder="1" applyAlignment="1">
      <alignment/>
    </xf>
    <xf numFmtId="0" fontId="11" fillId="0" borderId="0" xfId="21" applyFont="1" applyBorder="1" applyAlignment="1">
      <alignment horizontal="left"/>
      <protection/>
    </xf>
    <xf numFmtId="49" fontId="13" fillId="2" borderId="3" xfId="0" applyFont="1" applyFill="1" applyBorder="1" applyAlignment="1">
      <alignment horizontal="right" wrapText="1"/>
    </xf>
    <xf numFmtId="2" fontId="14" fillId="2" borderId="4" xfId="0" applyNumberFormat="1" applyFont="1" applyFill="1" applyBorder="1" applyAlignment="1">
      <alignment/>
    </xf>
    <xf numFmtId="0" fontId="15" fillId="2" borderId="4" xfId="21" applyFont="1" applyFill="1" applyBorder="1">
      <alignment/>
      <protection/>
    </xf>
    <xf numFmtId="49" fontId="16" fillId="2" borderId="4" xfId="0" applyFont="1" applyFill="1" applyBorder="1" applyAlignment="1">
      <alignment/>
    </xf>
    <xf numFmtId="0" fontId="16" fillId="2" borderId="5" xfId="21" applyFont="1" applyFill="1" applyBorder="1">
      <alignment/>
      <protection/>
    </xf>
    <xf numFmtId="49" fontId="13" fillId="2" borderId="6" xfId="0" applyFont="1" applyFill="1" applyBorder="1" applyAlignment="1">
      <alignment horizontal="right"/>
    </xf>
    <xf numFmtId="49" fontId="13" fillId="2" borderId="26" xfId="0" applyFont="1" applyFill="1" applyBorder="1" applyAlignment="1">
      <alignment horizontal="right"/>
    </xf>
    <xf numFmtId="49" fontId="13" fillId="2" borderId="27" xfId="0" applyFont="1" applyFill="1" applyBorder="1" applyAlignment="1">
      <alignment horizontal="right"/>
    </xf>
    <xf numFmtId="0" fontId="19" fillId="0" borderId="0" xfId="21" applyFont="1">
      <alignment/>
      <protection/>
    </xf>
    <xf numFmtId="49" fontId="8" fillId="0" borderId="8" xfId="0" applyFont="1" applyBorder="1" applyAlignment="1">
      <alignment horizontal="center"/>
    </xf>
    <xf numFmtId="0" fontId="4" fillId="0" borderId="25" xfId="21" applyFont="1" applyBorder="1" applyAlignment="1" applyProtection="1">
      <alignment horizontal="left"/>
      <protection locked="0"/>
    </xf>
    <xf numFmtId="49" fontId="0" fillId="0" borderId="24" xfId="0" applyBorder="1" applyAlignment="1">
      <alignment horizontal="center"/>
    </xf>
    <xf numFmtId="2" fontId="4" fillId="0" borderId="25" xfId="21" applyNumberFormat="1" applyFont="1" applyBorder="1" applyAlignment="1" applyProtection="1">
      <alignment horizontal="center"/>
      <protection locked="0"/>
    </xf>
    <xf numFmtId="0" fontId="11" fillId="0" borderId="28" xfId="21" applyFont="1" applyBorder="1" applyAlignment="1">
      <alignment horizontal="right"/>
      <protection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4" xfId="21" applyNumberFormat="1" applyFont="1" applyBorder="1" applyAlignment="1" applyProtection="1">
      <alignment horizontal="center"/>
      <protection locked="0"/>
    </xf>
    <xf numFmtId="49" fontId="7" fillId="0" borderId="25" xfId="21" applyNumberFormat="1" applyFont="1" applyBorder="1" applyAlignment="1" applyProtection="1">
      <alignment horizontal="center"/>
      <protection locked="0"/>
    </xf>
    <xf numFmtId="49" fontId="7" fillId="0" borderId="0" xfId="0" applyFont="1" applyAlignment="1" applyProtection="1">
      <alignment/>
      <protection locked="0"/>
    </xf>
    <xf numFmtId="49" fontId="7" fillId="0" borderId="25" xfId="0" applyFont="1" applyBorder="1" applyAlignment="1" applyProtection="1">
      <alignment/>
      <protection locked="0"/>
    </xf>
    <xf numFmtId="49" fontId="7" fillId="0" borderId="23" xfId="0" applyFont="1" applyBorder="1" applyAlignment="1" applyProtection="1">
      <alignment/>
      <protection locked="0"/>
    </xf>
    <xf numFmtId="49" fontId="7" fillId="0" borderId="23" xfId="21" applyNumberFormat="1" applyFont="1" applyBorder="1" applyAlignment="1" applyProtection="1">
      <alignment horizontal="center"/>
      <protection locked="0"/>
    </xf>
    <xf numFmtId="0" fontId="9" fillId="3" borderId="24" xfId="21" applyFont="1" applyFill="1" applyBorder="1" applyAlignment="1">
      <alignment vertical="center" textRotation="255" wrapText="1" shrinkToFit="1"/>
      <protection/>
    </xf>
    <xf numFmtId="0" fontId="11" fillId="0" borderId="29" xfId="21" applyFont="1" applyBorder="1" applyAlignment="1">
      <alignment horizontal="right"/>
      <protection/>
    </xf>
    <xf numFmtId="2" fontId="6" fillId="0" borderId="28" xfId="21" applyNumberFormat="1" applyFont="1" applyBorder="1" applyAlignment="1">
      <alignment horizontal="center"/>
      <protection/>
    </xf>
    <xf numFmtId="49" fontId="22" fillId="2" borderId="4" xfId="0" applyFont="1" applyFill="1" applyBorder="1" applyAlignment="1">
      <alignment/>
    </xf>
    <xf numFmtId="49" fontId="23" fillId="2" borderId="3" xfId="0" applyFont="1" applyFill="1" applyBorder="1" applyAlignment="1">
      <alignment horizontal="right" wrapText="1"/>
    </xf>
    <xf numFmtId="2" fontId="23" fillId="2" borderId="4" xfId="0" applyNumberFormat="1" applyFont="1" applyFill="1" applyBorder="1" applyAlignment="1">
      <alignment/>
    </xf>
    <xf numFmtId="0" fontId="7" fillId="0" borderId="23" xfId="21" applyFont="1" applyBorder="1" applyProtection="1">
      <alignment/>
      <protection locked="0"/>
    </xf>
    <xf numFmtId="0" fontId="7" fillId="0" borderId="23" xfId="0" applyNumberFormat="1" applyFont="1" applyBorder="1" applyAlignment="1" applyProtection="1">
      <alignment horizontal="center"/>
      <protection locked="0"/>
    </xf>
    <xf numFmtId="0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7" fillId="0" borderId="24" xfId="0" applyNumberFormat="1" applyFont="1" applyBorder="1" applyAlignment="1" applyProtection="1">
      <alignment horizontal="left"/>
      <protection locked="0"/>
    </xf>
    <xf numFmtId="16" fontId="7" fillId="0" borderId="23" xfId="0" applyNumberFormat="1" applyFont="1" applyBorder="1" applyAlignment="1" applyProtection="1">
      <alignment horizontal="left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24" xfId="0" applyNumberFormat="1" applyFont="1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left"/>
      <protection locked="0"/>
    </xf>
    <xf numFmtId="0" fontId="9" fillId="0" borderId="28" xfId="21" applyFont="1" applyBorder="1">
      <alignment/>
      <protection/>
    </xf>
    <xf numFmtId="0" fontId="11" fillId="0" borderId="28" xfId="21" applyFont="1" applyBorder="1" applyAlignment="1" applyProtection="1">
      <alignment horizontal="center"/>
      <protection locked="0"/>
    </xf>
    <xf numFmtId="2" fontId="6" fillId="0" borderId="30" xfId="21" applyNumberFormat="1" applyFont="1" applyBorder="1" applyAlignment="1">
      <alignment horizontal="center"/>
      <protection/>
    </xf>
    <xf numFmtId="49" fontId="7" fillId="0" borderId="24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49" fontId="19" fillId="2" borderId="31" xfId="0" applyFont="1" applyFill="1" applyBorder="1" applyAlignment="1" applyProtection="1">
      <alignment horizontal="center"/>
      <protection locked="0"/>
    </xf>
    <xf numFmtId="49" fontId="19" fillId="2" borderId="20" xfId="0" applyFont="1" applyFill="1" applyBorder="1" applyAlignment="1" applyProtection="1">
      <alignment horizontal="center"/>
      <protection locked="0"/>
    </xf>
    <xf numFmtId="49" fontId="13" fillId="2" borderId="12" xfId="0" applyFont="1" applyFill="1" applyBorder="1" applyAlignment="1">
      <alignment horizontal="center"/>
    </xf>
    <xf numFmtId="49" fontId="19" fillId="2" borderId="32" xfId="0" applyFont="1" applyFill="1" applyBorder="1" applyAlignment="1" applyProtection="1">
      <alignment horizontal="center"/>
      <protection locked="0"/>
    </xf>
    <xf numFmtId="49" fontId="19" fillId="2" borderId="14" xfId="0" applyFont="1" applyFill="1" applyBorder="1" applyAlignment="1">
      <alignment horizontal="center"/>
    </xf>
    <xf numFmtId="49" fontId="0" fillId="0" borderId="2" xfId="0" applyBorder="1" applyAlignment="1" applyProtection="1">
      <alignment horizontal="left" shrinkToFit="1"/>
      <protection locked="0"/>
    </xf>
    <xf numFmtId="0" fontId="10" fillId="3" borderId="4" xfId="21" applyFont="1" applyFill="1" applyBorder="1" applyAlignment="1">
      <alignment horizontal="center" vertical="center" wrapText="1" shrinkToFit="1"/>
      <protection/>
    </xf>
    <xf numFmtId="49" fontId="10" fillId="3" borderId="0" xfId="0" applyFont="1" applyFill="1" applyBorder="1" applyAlignment="1">
      <alignment horizontal="center" vertical="center" wrapText="1" shrinkToFit="1"/>
    </xf>
    <xf numFmtId="49" fontId="10" fillId="3" borderId="10" xfId="0" applyFont="1" applyFill="1" applyBorder="1" applyAlignment="1">
      <alignment horizontal="center" vertical="center" wrapText="1" shrinkToFit="1"/>
    </xf>
    <xf numFmtId="49" fontId="0" fillId="0" borderId="0" xfId="0" applyAlignment="1">
      <alignment/>
    </xf>
    <xf numFmtId="49" fontId="19" fillId="2" borderId="33" xfId="0" applyFont="1" applyFill="1" applyBorder="1" applyAlignment="1" applyProtection="1">
      <alignment horizontal="center"/>
      <protection locked="0"/>
    </xf>
    <xf numFmtId="49" fontId="19" fillId="2" borderId="17" xfId="0" applyFont="1" applyFill="1" applyBorder="1" applyAlignment="1" applyProtection="1">
      <alignment horizontal="center"/>
      <protection locked="0"/>
    </xf>
    <xf numFmtId="0" fontId="9" fillId="3" borderId="4" xfId="21" applyFont="1" applyFill="1" applyBorder="1" applyAlignment="1">
      <alignment vertical="center" textRotation="255" wrapText="1" shrinkToFit="1"/>
      <protection/>
    </xf>
    <xf numFmtId="0" fontId="4" fillId="3" borderId="0" xfId="21" applyFont="1" applyFill="1" applyBorder="1" applyAlignment="1">
      <alignment vertical="center" textRotation="255" wrapText="1" shrinkToFit="1"/>
      <protection/>
    </xf>
    <xf numFmtId="0" fontId="4" fillId="3" borderId="6" xfId="21" applyFont="1" applyFill="1" applyBorder="1" applyAlignment="1">
      <alignment vertical="center" textRotation="255" wrapText="1" shrinkToFit="1"/>
      <protection/>
    </xf>
    <xf numFmtId="0" fontId="4" fillId="3" borderId="10" xfId="21" applyFont="1" applyFill="1" applyBorder="1" applyAlignment="1">
      <alignment vertical="center" textRotation="255" wrapText="1" shrinkToFit="1"/>
      <protection/>
    </xf>
    <xf numFmtId="49" fontId="5" fillId="0" borderId="1" xfId="0" applyFont="1" applyBorder="1" applyAlignment="1">
      <alignment/>
    </xf>
    <xf numFmtId="49" fontId="0" fillId="0" borderId="0" xfId="0" applyBorder="1" applyAlignment="1" applyProtection="1">
      <alignment horizontal="left" shrinkToFit="1"/>
      <protection locked="0"/>
    </xf>
    <xf numFmtId="49" fontId="0" fillId="0" borderId="0" xfId="0" applyAlignment="1" applyProtection="1">
      <alignment horizontal="left" shrinkToFit="1"/>
      <protection locked="0"/>
    </xf>
    <xf numFmtId="49" fontId="5" fillId="0" borderId="1" xfId="0" applyFont="1" applyBorder="1" applyAlignment="1">
      <alignment vertical="center"/>
    </xf>
    <xf numFmtId="0" fontId="9" fillId="3" borderId="3" xfId="21" applyFont="1" applyFill="1" applyBorder="1" applyAlignment="1">
      <alignment vertical="center" textRotation="255" wrapText="1" shrinkToFit="1"/>
      <protection/>
    </xf>
    <xf numFmtId="49" fontId="0" fillId="0" borderId="6" xfId="0" applyBorder="1" applyAlignment="1">
      <alignment vertical="center" textRotation="255" wrapText="1" shrinkToFit="1"/>
    </xf>
    <xf numFmtId="49" fontId="0" fillId="0" borderId="24" xfId="0" applyBorder="1" applyAlignment="1">
      <alignment vertical="center" textRotation="255" wrapText="1" shrinkToFit="1"/>
    </xf>
    <xf numFmtId="49" fontId="0" fillId="0" borderId="25" xfId="0" applyBorder="1" applyAlignment="1">
      <alignment vertical="center" textRotation="255" wrapText="1" shrinkToFit="1"/>
    </xf>
    <xf numFmtId="0" fontId="9" fillId="3" borderId="23" xfId="21" applyFont="1" applyFill="1" applyBorder="1" applyAlignment="1">
      <alignment vertical="center" textRotation="255" wrapText="1" shrinkToFit="1"/>
      <protection/>
    </xf>
    <xf numFmtId="49" fontId="0" fillId="3" borderId="24" xfId="0" applyFont="1" applyFill="1" applyBorder="1" applyAlignment="1">
      <alignment vertical="center" textRotation="255" wrapText="1" shrinkToFit="1"/>
    </xf>
    <xf numFmtId="49" fontId="0" fillId="3" borderId="25" xfId="0" applyFont="1" applyFill="1" applyBorder="1" applyAlignment="1">
      <alignment vertical="center" textRotation="255" wrapText="1" shrinkToFit="1"/>
    </xf>
    <xf numFmtId="0" fontId="9" fillId="3" borderId="23" xfId="0" applyNumberFormat="1" applyFont="1" applyFill="1" applyBorder="1" applyAlignment="1">
      <alignment vertical="center" textRotation="255" wrapText="1" shrinkToFit="1"/>
    </xf>
    <xf numFmtId="0" fontId="9" fillId="3" borderId="24" xfId="0" applyNumberFormat="1" applyFont="1" applyFill="1" applyBorder="1" applyAlignment="1">
      <alignment vertical="center" textRotation="255" wrapText="1" shrinkToFit="1"/>
    </xf>
    <xf numFmtId="0" fontId="9" fillId="3" borderId="25" xfId="0" applyNumberFormat="1" applyFont="1" applyFill="1" applyBorder="1" applyAlignment="1">
      <alignment vertical="center" textRotation="255" wrapText="1" shrinkToFit="1"/>
    </xf>
    <xf numFmtId="0" fontId="6" fillId="3" borderId="6" xfId="21" applyFont="1" applyFill="1" applyBorder="1" applyAlignment="1">
      <alignment horizontal="center" vertical="center" wrapText="1" shrinkToFit="1"/>
      <protection/>
    </xf>
    <xf numFmtId="0" fontId="9" fillId="3" borderId="6" xfId="21" applyFont="1" applyFill="1" applyBorder="1" applyAlignment="1">
      <alignment horizontal="center" vertical="center" wrapText="1" shrinkToFit="1"/>
      <protection/>
    </xf>
    <xf numFmtId="0" fontId="9" fillId="3" borderId="24" xfId="21" applyFont="1" applyFill="1" applyBorder="1" applyAlignment="1">
      <alignment vertical="center" textRotation="255" wrapText="1" shrinkToFit="1"/>
      <protection/>
    </xf>
    <xf numFmtId="0" fontId="9" fillId="3" borderId="25" xfId="21" applyFont="1" applyFill="1" applyBorder="1" applyAlignment="1">
      <alignment vertical="center" textRotation="255" wrapText="1" shrinkToFit="1"/>
      <protection/>
    </xf>
    <xf numFmtId="49" fontId="0" fillId="0" borderId="24" xfId="0" applyFont="1" applyBorder="1" applyAlignment="1">
      <alignment/>
    </xf>
    <xf numFmtId="49" fontId="0" fillId="0" borderId="25" xfId="0" applyFont="1" applyBorder="1" applyAlignment="1">
      <alignment/>
    </xf>
    <xf numFmtId="0" fontId="10" fillId="3" borderId="23" xfId="21" applyFont="1" applyFill="1" applyBorder="1" applyAlignment="1">
      <alignment horizontal="center" vertical="center" wrapText="1" shrinkToFit="1"/>
      <protection/>
    </xf>
    <xf numFmtId="49" fontId="10" fillId="3" borderId="24" xfId="0" applyFont="1" applyFill="1" applyBorder="1" applyAlignment="1">
      <alignment horizontal="center" vertical="center" wrapText="1" shrinkToFit="1"/>
    </xf>
    <xf numFmtId="49" fontId="10" fillId="3" borderId="25" xfId="0" applyFont="1" applyFill="1" applyBorder="1" applyAlignment="1">
      <alignment horizontal="center" vertical="center" wrapText="1" shrinkToFi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llo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0</xdr:rowOff>
    </xdr:from>
    <xdr:to>
      <xdr:col>0</xdr:col>
      <xdr:colOff>485775</xdr:colOff>
      <xdr:row>69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239125"/>
          <a:ext cx="457200" cy="13716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454545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A= 4.00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A-= 3.67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B+=3.33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B=3.00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B-=2.67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C+=2.33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C=2.00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C-=1.67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D+=1.33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D=1.00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D-=.67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F=0.00</a:t>
          </a:r>
          <a:r>
            <a:rPr lang="en-US" cap="none" sz="8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76200</xdr:rowOff>
    </xdr:from>
    <xdr:to>
      <xdr:col>1</xdr:col>
      <xdr:colOff>0</xdr:colOff>
      <xdr:row>70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163050"/>
          <a:ext cx="485775" cy="1619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A= 4.00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A-= 3.67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B+=3.33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B=3.00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B-=2.67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C+=2.33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C=2.00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C-=1.67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D+=1.33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D=1.00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D-=.67
</a:t>
          </a:r>
          <a:r>
            <a:rPr lang="en-US" cap="none" sz="7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F=0.00</a:t>
          </a:r>
          <a:r>
            <a:rPr lang="en-US" cap="none" sz="8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125" zoomScaleNormal="125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" sqref="H7:H11"/>
    </sheetView>
  </sheetViews>
  <sheetFormatPr defaultColWidth="11.421875" defaultRowHeight="12.75"/>
  <cols>
    <col min="1" max="1" width="7.421875" style="4" customWidth="1"/>
    <col min="2" max="2" width="20.7109375" style="4" customWidth="1"/>
    <col min="3" max="3" width="7.28125" style="35" customWidth="1"/>
    <col min="4" max="4" width="7.7109375" style="4" customWidth="1"/>
    <col min="5" max="5" width="7.140625" style="53" customWidth="1"/>
    <col min="6" max="6" width="4.8515625" style="53" customWidth="1"/>
    <col min="7" max="7" width="6.28125" style="4" customWidth="1"/>
    <col min="8" max="8" width="8.140625" style="4" customWidth="1"/>
    <col min="9" max="9" width="21.8515625" style="4" customWidth="1"/>
    <col min="10" max="10" width="5.140625" style="35" customWidth="1"/>
    <col min="11" max="11" width="7.140625" style="4" customWidth="1"/>
    <col min="12" max="12" width="7.140625" style="36" customWidth="1"/>
    <col min="13" max="13" width="4.8515625" style="36" customWidth="1"/>
    <col min="14" max="14" width="6.421875" style="4" customWidth="1"/>
    <col min="15" max="15" width="7.140625" style="4" customWidth="1"/>
    <col min="16" max="16" width="0.13671875" style="4" customWidth="1"/>
    <col min="17" max="17" width="7.140625" style="4" customWidth="1"/>
    <col min="18" max="18" width="0.13671875" style="4" hidden="1" customWidth="1"/>
    <col min="19" max="19" width="7.00390625" style="4" customWidth="1"/>
    <col min="20" max="20" width="0.13671875" style="4" hidden="1" customWidth="1"/>
    <col min="21" max="16384" width="10.8515625" style="4" customWidth="1"/>
  </cols>
  <sheetData>
    <row r="1" spans="1:14" s="1" customFormat="1" ht="24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">
      <c r="A2" s="60" t="s">
        <v>89</v>
      </c>
      <c r="B2" s="22"/>
      <c r="C2" s="22"/>
      <c r="D2" s="2" t="s">
        <v>86</v>
      </c>
      <c r="G2" s="156" t="s">
        <v>128</v>
      </c>
      <c r="H2" s="156"/>
      <c r="I2" s="55"/>
      <c r="J2" s="56" t="s">
        <v>129</v>
      </c>
      <c r="K2" s="57"/>
      <c r="L2" s="57"/>
      <c r="M2" s="57"/>
      <c r="N2" s="56"/>
    </row>
    <row r="3" spans="1:14" s="6" customFormat="1" ht="12">
      <c r="A3" s="154"/>
      <c r="B3" s="154"/>
      <c r="C3" s="15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11" customFormat="1" ht="1.5" customHeight="1">
      <c r="A4" s="7"/>
      <c r="B4" s="22"/>
      <c r="C4" s="22"/>
      <c r="D4" s="8"/>
      <c r="E4" s="9"/>
      <c r="F4" s="9"/>
      <c r="G4" s="8"/>
      <c r="H4" s="8"/>
      <c r="I4" s="8"/>
      <c r="J4" s="8"/>
      <c r="K4" s="8"/>
      <c r="L4" s="8"/>
      <c r="M4" s="8"/>
      <c r="N4" s="10"/>
    </row>
    <row r="5" spans="1:14" ht="9.75" customHeight="1">
      <c r="A5" s="3" t="s">
        <v>40</v>
      </c>
      <c r="B5" s="47"/>
      <c r="C5" s="47"/>
      <c r="D5" s="5" t="s">
        <v>137</v>
      </c>
      <c r="E5" s="12"/>
      <c r="F5" s="12"/>
      <c r="G5"/>
      <c r="H5" s="153" t="s">
        <v>138</v>
      </c>
      <c r="I5" s="153"/>
      <c r="J5" s="153" t="s">
        <v>45</v>
      </c>
      <c r="K5" s="153"/>
      <c r="L5"/>
      <c r="M5"/>
      <c r="N5" s="5"/>
    </row>
    <row r="6" spans="1:14" ht="10.5" customHeight="1" thickBot="1">
      <c r="A6" s="62"/>
      <c r="B6" s="61" t="s">
        <v>46</v>
      </c>
      <c r="C6" s="61" t="s">
        <v>47</v>
      </c>
      <c r="D6" s="14" t="s">
        <v>48</v>
      </c>
      <c r="E6" s="101" t="s">
        <v>49</v>
      </c>
      <c r="F6" s="14" t="s">
        <v>50</v>
      </c>
      <c r="G6" s="14" t="s">
        <v>87</v>
      </c>
      <c r="H6" s="13"/>
      <c r="I6" s="14" t="s">
        <v>46</v>
      </c>
      <c r="J6" s="14" t="s">
        <v>47</v>
      </c>
      <c r="K6" s="14" t="s">
        <v>48</v>
      </c>
      <c r="L6" s="14" t="s">
        <v>49</v>
      </c>
      <c r="M6" s="14" t="s">
        <v>50</v>
      </c>
      <c r="N6" s="14" t="s">
        <v>87</v>
      </c>
    </row>
    <row r="7" spans="1:14" ht="10.5" customHeight="1" thickTop="1">
      <c r="A7" s="164" t="s">
        <v>94</v>
      </c>
      <c r="B7" s="77"/>
      <c r="C7" s="72"/>
      <c r="D7" s="72"/>
      <c r="E7" s="106"/>
      <c r="F7" s="72"/>
      <c r="G7" s="81"/>
      <c r="H7" s="143" t="s">
        <v>101</v>
      </c>
      <c r="I7" s="77"/>
      <c r="J7" s="72"/>
      <c r="K7" s="72"/>
      <c r="L7" s="112"/>
      <c r="M7" s="72"/>
      <c r="N7" s="72"/>
    </row>
    <row r="8" spans="1:14" ht="9.75" customHeight="1">
      <c r="A8" s="165"/>
      <c r="B8" s="78"/>
      <c r="C8" s="73"/>
      <c r="D8" s="73"/>
      <c r="E8" s="107"/>
      <c r="F8" s="73"/>
      <c r="G8" s="82"/>
      <c r="H8" s="144"/>
      <c r="I8" s="78"/>
      <c r="J8" s="73"/>
      <c r="K8" s="73"/>
      <c r="L8" s="107"/>
      <c r="M8" s="73"/>
      <c r="N8" s="82"/>
    </row>
    <row r="9" spans="1:14" ht="9.75" customHeight="1">
      <c r="A9" s="165"/>
      <c r="B9" s="78"/>
      <c r="C9" s="73"/>
      <c r="D9" s="73"/>
      <c r="E9" s="107"/>
      <c r="F9" s="73"/>
      <c r="G9" s="82"/>
      <c r="H9" s="144"/>
      <c r="I9" s="78"/>
      <c r="J9" s="73"/>
      <c r="K9" s="73"/>
      <c r="L9" s="107"/>
      <c r="M9" s="73"/>
      <c r="N9" s="82"/>
    </row>
    <row r="10" spans="1:14" ht="9.75" customHeight="1" thickBot="1">
      <c r="A10" s="165"/>
      <c r="B10" s="78"/>
      <c r="C10" s="73"/>
      <c r="D10" s="73"/>
      <c r="E10" s="107"/>
      <c r="F10" s="73"/>
      <c r="G10" s="82"/>
      <c r="H10" s="144"/>
      <c r="I10" s="79"/>
      <c r="J10" s="74"/>
      <c r="K10" s="74"/>
      <c r="L10" s="108"/>
      <c r="M10" s="74"/>
      <c r="N10" s="83"/>
    </row>
    <row r="11" spans="1:14" ht="13.5" thickBot="1" thickTop="1">
      <c r="A11" s="165"/>
      <c r="B11" s="78"/>
      <c r="C11" s="73"/>
      <c r="D11" s="73"/>
      <c r="E11" s="107"/>
      <c r="F11" s="73"/>
      <c r="G11" s="82"/>
      <c r="H11" s="145"/>
      <c r="I11" s="63" t="s">
        <v>51</v>
      </c>
      <c r="J11" s="64">
        <f>SUM(J7:J10)</f>
        <v>0</v>
      </c>
      <c r="K11" s="65"/>
      <c r="L11" s="63" t="s">
        <v>52</v>
      </c>
      <c r="M11" s="66"/>
      <c r="N11" s="67" t="e">
        <f>AVERAGE(N7:N10)</f>
        <v>#DIV/0!</v>
      </c>
    </row>
    <row r="12" spans="1:14" ht="10.5" customHeight="1" thickTop="1">
      <c r="A12" s="165"/>
      <c r="B12" s="78"/>
      <c r="C12" s="73"/>
      <c r="D12" s="73"/>
      <c r="E12" s="107"/>
      <c r="F12" s="73"/>
      <c r="G12" s="82"/>
      <c r="H12" s="149" t="s">
        <v>100</v>
      </c>
      <c r="I12" s="77"/>
      <c r="J12" s="72"/>
      <c r="K12" s="72"/>
      <c r="L12" s="112"/>
      <c r="M12" s="72"/>
      <c r="N12" s="72"/>
    </row>
    <row r="13" spans="1:14" ht="12">
      <c r="A13" s="165"/>
      <c r="B13" s="78"/>
      <c r="C13" s="73"/>
      <c r="D13" s="73"/>
      <c r="E13" s="107"/>
      <c r="F13" s="103"/>
      <c r="G13" s="82"/>
      <c r="H13" s="150"/>
      <c r="I13" s="75"/>
      <c r="J13" s="73"/>
      <c r="K13" s="73"/>
      <c r="L13" s="107"/>
      <c r="M13" s="73"/>
      <c r="N13" s="82"/>
    </row>
    <row r="14" spans="1:14" ht="9.75" customHeight="1">
      <c r="A14" s="165"/>
      <c r="B14" s="78"/>
      <c r="C14" s="73"/>
      <c r="D14" s="73"/>
      <c r="E14" s="107"/>
      <c r="F14" s="73"/>
      <c r="G14" s="87"/>
      <c r="H14" s="150"/>
      <c r="I14" s="75"/>
      <c r="J14" s="73"/>
      <c r="K14" s="73"/>
      <c r="L14" s="107"/>
      <c r="M14" s="73"/>
      <c r="N14" s="82"/>
    </row>
    <row r="15" spans="1:14" ht="9.75" customHeight="1">
      <c r="A15" s="165"/>
      <c r="B15" s="78"/>
      <c r="C15" s="73"/>
      <c r="D15" s="73"/>
      <c r="E15" s="107"/>
      <c r="F15" s="73"/>
      <c r="G15" s="82"/>
      <c r="H15" s="150"/>
      <c r="I15" s="75"/>
      <c r="J15" s="73"/>
      <c r="K15" s="73"/>
      <c r="L15" s="107"/>
      <c r="M15" s="73"/>
      <c r="N15" s="82"/>
    </row>
    <row r="16" spans="1:14" ht="9.75" customHeight="1">
      <c r="A16" s="165"/>
      <c r="B16" s="78"/>
      <c r="C16" s="73"/>
      <c r="D16" s="73"/>
      <c r="E16" s="107"/>
      <c r="F16" s="73"/>
      <c r="G16" s="82"/>
      <c r="H16" s="150"/>
      <c r="I16" s="75"/>
      <c r="J16" s="73"/>
      <c r="K16" s="73"/>
      <c r="L16" s="107"/>
      <c r="M16" s="73"/>
      <c r="N16" s="82"/>
    </row>
    <row r="17" spans="1:14" ht="9.75" customHeight="1">
      <c r="A17" s="165"/>
      <c r="B17" s="78"/>
      <c r="C17" s="73"/>
      <c r="D17" s="73"/>
      <c r="E17" s="107"/>
      <c r="F17" s="73"/>
      <c r="G17" s="82"/>
      <c r="H17" s="150"/>
      <c r="I17" s="75"/>
      <c r="J17" s="73"/>
      <c r="K17" s="73"/>
      <c r="L17" s="107"/>
      <c r="M17" s="73"/>
      <c r="N17" s="82"/>
    </row>
    <row r="18" spans="1:14" ht="9.75" customHeight="1">
      <c r="A18" s="165"/>
      <c r="B18" s="78"/>
      <c r="C18" s="84"/>
      <c r="D18" s="73"/>
      <c r="E18" s="107"/>
      <c r="F18" s="73"/>
      <c r="G18" s="82"/>
      <c r="H18" s="150"/>
      <c r="I18" s="75"/>
      <c r="J18" s="73"/>
      <c r="K18" s="73"/>
      <c r="L18" s="107"/>
      <c r="M18" s="73"/>
      <c r="N18" s="82"/>
    </row>
    <row r="19" spans="1:14" ht="9.75" customHeight="1">
      <c r="A19" s="165"/>
      <c r="B19" s="78"/>
      <c r="C19" s="84"/>
      <c r="D19" s="73"/>
      <c r="E19" s="107"/>
      <c r="F19" s="73"/>
      <c r="G19" s="82"/>
      <c r="H19" s="150"/>
      <c r="I19" s="75"/>
      <c r="J19" s="73"/>
      <c r="K19" s="73"/>
      <c r="L19" s="107"/>
      <c r="M19" s="73"/>
      <c r="N19" s="82"/>
    </row>
    <row r="20" spans="1:14" ht="9.75" customHeight="1">
      <c r="A20" s="165"/>
      <c r="B20" s="78"/>
      <c r="C20" s="84"/>
      <c r="D20" s="73"/>
      <c r="E20" s="107"/>
      <c r="F20" s="73"/>
      <c r="G20" s="82"/>
      <c r="H20" s="150"/>
      <c r="I20" s="75"/>
      <c r="J20" s="73"/>
      <c r="K20" s="73"/>
      <c r="L20" s="107"/>
      <c r="M20" s="73"/>
      <c r="N20" s="82"/>
    </row>
    <row r="21" spans="1:14" ht="9.75" customHeight="1">
      <c r="A21" s="165"/>
      <c r="B21" s="78"/>
      <c r="C21" s="84"/>
      <c r="D21" s="73"/>
      <c r="E21" s="107"/>
      <c r="F21" s="73"/>
      <c r="G21" s="82"/>
      <c r="H21" s="150"/>
      <c r="I21" s="75"/>
      <c r="J21" s="73"/>
      <c r="K21" s="73"/>
      <c r="L21" s="107"/>
      <c r="M21" s="73"/>
      <c r="N21" s="82"/>
    </row>
    <row r="22" spans="1:14" ht="10.5" customHeight="1" thickBot="1">
      <c r="A22" s="165"/>
      <c r="B22" s="102"/>
      <c r="C22" s="85"/>
      <c r="D22" s="85"/>
      <c r="E22" s="108"/>
      <c r="F22" s="86"/>
      <c r="G22" s="104"/>
      <c r="H22" s="150"/>
      <c r="I22" s="75"/>
      <c r="J22" s="73"/>
      <c r="K22" s="73"/>
      <c r="L22" s="107"/>
      <c r="M22" s="73"/>
      <c r="N22" s="82"/>
    </row>
    <row r="23" spans="1:14" ht="13.5" thickBot="1" thickTop="1">
      <c r="A23" s="166"/>
      <c r="B23" s="63" t="s">
        <v>51</v>
      </c>
      <c r="C23" s="64">
        <f>SUM(C7:C22)</f>
        <v>0</v>
      </c>
      <c r="D23" s="65"/>
      <c r="E23" s="105" t="s">
        <v>52</v>
      </c>
      <c r="F23" s="66"/>
      <c r="G23" s="64" t="e">
        <f>AVERAGE(G7:G22)</f>
        <v>#DIV/0!</v>
      </c>
      <c r="H23" s="151"/>
      <c r="I23" s="75"/>
      <c r="J23" s="73"/>
      <c r="K23" s="73"/>
      <c r="L23" s="107"/>
      <c r="M23" s="73"/>
      <c r="N23" s="82"/>
    </row>
    <row r="24" spans="1:14" ht="10.5" customHeight="1" thickTop="1">
      <c r="A24" s="161" t="s">
        <v>95</v>
      </c>
      <c r="B24" s="77"/>
      <c r="C24" s="72"/>
      <c r="D24" s="72"/>
      <c r="E24" s="109"/>
      <c r="F24" s="72"/>
      <c r="G24" s="81"/>
      <c r="H24" s="150"/>
      <c r="I24" s="75"/>
      <c r="J24" s="73"/>
      <c r="K24" s="73"/>
      <c r="L24" s="107"/>
      <c r="M24" s="73"/>
      <c r="N24" s="82"/>
    </row>
    <row r="25" spans="1:14" ht="9.75">
      <c r="A25" s="162"/>
      <c r="B25" s="78"/>
      <c r="C25" s="73"/>
      <c r="D25" s="73"/>
      <c r="E25" s="109"/>
      <c r="F25" s="73"/>
      <c r="G25" s="87"/>
      <c r="H25" s="150"/>
      <c r="I25" s="75"/>
      <c r="J25" s="73"/>
      <c r="K25" s="73"/>
      <c r="L25" s="107"/>
      <c r="M25" s="73"/>
      <c r="N25" s="82"/>
    </row>
    <row r="26" spans="1:14" ht="9.75">
      <c r="A26" s="162"/>
      <c r="B26" s="78"/>
      <c r="C26" s="73"/>
      <c r="D26" s="73"/>
      <c r="E26" s="109"/>
      <c r="F26" s="73"/>
      <c r="G26" s="82"/>
      <c r="H26" s="150"/>
      <c r="I26" s="75"/>
      <c r="J26" s="73"/>
      <c r="K26" s="73"/>
      <c r="L26" s="107"/>
      <c r="M26" s="73"/>
      <c r="N26" s="82"/>
    </row>
    <row r="27" spans="1:14" ht="9.75">
      <c r="A27" s="162"/>
      <c r="B27" s="78"/>
      <c r="C27" s="73"/>
      <c r="D27" s="73"/>
      <c r="E27" s="109"/>
      <c r="F27" s="73"/>
      <c r="G27" s="82"/>
      <c r="H27" s="150"/>
      <c r="I27" s="75"/>
      <c r="J27" s="73"/>
      <c r="K27" s="73"/>
      <c r="L27" s="107"/>
      <c r="M27" s="73"/>
      <c r="N27" s="82"/>
    </row>
    <row r="28" spans="1:14" ht="9.75">
      <c r="A28" s="162"/>
      <c r="B28" s="78"/>
      <c r="C28" s="73"/>
      <c r="D28" s="73"/>
      <c r="E28" s="109"/>
      <c r="F28" s="73"/>
      <c r="G28" s="87"/>
      <c r="H28" s="150"/>
      <c r="I28" s="75"/>
      <c r="J28" s="73"/>
      <c r="K28" s="73"/>
      <c r="L28" s="107"/>
      <c r="M28" s="73"/>
      <c r="N28" s="82"/>
    </row>
    <row r="29" spans="1:14" ht="9.75">
      <c r="A29" s="162"/>
      <c r="B29" s="78"/>
      <c r="C29" s="73"/>
      <c r="D29" s="73"/>
      <c r="E29" s="109"/>
      <c r="F29" s="73"/>
      <c r="G29" s="82"/>
      <c r="H29" s="150"/>
      <c r="I29" s="75"/>
      <c r="J29" s="73"/>
      <c r="K29" s="73"/>
      <c r="L29" s="107"/>
      <c r="M29" s="73"/>
      <c r="N29" s="82"/>
    </row>
    <row r="30" spans="1:14" ht="9.75">
      <c r="A30" s="162"/>
      <c r="B30" s="78"/>
      <c r="C30" s="73"/>
      <c r="D30" s="73"/>
      <c r="E30" s="109"/>
      <c r="F30" s="73"/>
      <c r="G30" s="82"/>
      <c r="H30" s="150"/>
      <c r="I30" s="75"/>
      <c r="J30" s="73"/>
      <c r="K30" s="73"/>
      <c r="L30" s="107"/>
      <c r="M30" s="73"/>
      <c r="N30" s="82"/>
    </row>
    <row r="31" spans="1:14" ht="9.75">
      <c r="A31" s="162"/>
      <c r="B31" s="78"/>
      <c r="C31" s="73"/>
      <c r="D31" s="73"/>
      <c r="E31" s="109"/>
      <c r="F31" s="73"/>
      <c r="G31" s="82"/>
      <c r="H31" s="150"/>
      <c r="I31" s="75"/>
      <c r="J31" s="73"/>
      <c r="K31" s="73"/>
      <c r="L31" s="107"/>
      <c r="M31" s="73"/>
      <c r="N31" s="82"/>
    </row>
    <row r="32" spans="1:14" ht="9.75">
      <c r="A32" s="162"/>
      <c r="B32" s="78"/>
      <c r="C32" s="73"/>
      <c r="D32" s="73"/>
      <c r="E32" s="109"/>
      <c r="F32" s="73"/>
      <c r="G32" s="82"/>
      <c r="H32" s="150"/>
      <c r="I32" s="75"/>
      <c r="J32" s="73"/>
      <c r="K32" s="73"/>
      <c r="L32" s="107"/>
      <c r="M32" s="73"/>
      <c r="N32" s="82"/>
    </row>
    <row r="33" spans="1:14" ht="9.75">
      <c r="A33" s="162"/>
      <c r="B33" s="78"/>
      <c r="C33" s="73"/>
      <c r="D33" s="73"/>
      <c r="E33" s="109"/>
      <c r="F33" s="73"/>
      <c r="G33" s="82"/>
      <c r="H33" s="150"/>
      <c r="I33" s="75"/>
      <c r="J33" s="73"/>
      <c r="K33" s="73"/>
      <c r="L33" s="107"/>
      <c r="M33" s="73"/>
      <c r="N33" s="82"/>
    </row>
    <row r="34" spans="1:14" ht="9.75">
      <c r="A34" s="162"/>
      <c r="B34" s="78"/>
      <c r="C34" s="73"/>
      <c r="D34" s="73"/>
      <c r="E34" s="109"/>
      <c r="F34" s="73"/>
      <c r="G34" s="82"/>
      <c r="H34" s="150"/>
      <c r="I34" s="75"/>
      <c r="J34" s="73"/>
      <c r="K34" s="73"/>
      <c r="L34" s="107"/>
      <c r="M34" s="73"/>
      <c r="N34" s="82"/>
    </row>
    <row r="35" spans="1:14" ht="10.5" thickBot="1">
      <c r="A35" s="162"/>
      <c r="B35" s="79"/>
      <c r="C35" s="74"/>
      <c r="D35" s="74"/>
      <c r="E35" s="110"/>
      <c r="F35" s="89"/>
      <c r="G35" s="83"/>
      <c r="H35" s="150"/>
      <c r="I35" s="75"/>
      <c r="J35" s="73"/>
      <c r="K35" s="73"/>
      <c r="L35" s="107"/>
      <c r="M35" s="73"/>
      <c r="N35" s="82"/>
    </row>
    <row r="36" spans="1:14" ht="13.5" thickBot="1" thickTop="1">
      <c r="A36" s="163"/>
      <c r="B36" s="88" t="s">
        <v>51</v>
      </c>
      <c r="C36" s="64">
        <f>SUM(C24:C35)</f>
        <v>0</v>
      </c>
      <c r="D36" s="65"/>
      <c r="E36" s="63" t="s">
        <v>52</v>
      </c>
      <c r="F36" s="66"/>
      <c r="G36" s="64" t="e">
        <f>AVERAGE(G24:G35)</f>
        <v>#DIV/0!</v>
      </c>
      <c r="H36" s="151"/>
      <c r="I36" s="75"/>
      <c r="J36" s="73"/>
      <c r="K36" s="73"/>
      <c r="L36" s="107"/>
      <c r="M36" s="73"/>
      <c r="N36" s="82"/>
    </row>
    <row r="37" spans="1:14" ht="10.5" customHeight="1" thickTop="1">
      <c r="A37" s="157" t="s">
        <v>90</v>
      </c>
      <c r="B37" s="77"/>
      <c r="C37" s="72"/>
      <c r="D37" s="72"/>
      <c r="E37" s="111"/>
      <c r="F37" s="72"/>
      <c r="G37" s="81"/>
      <c r="H37" s="150"/>
      <c r="I37" s="75"/>
      <c r="J37" s="73"/>
      <c r="K37" s="73"/>
      <c r="L37" s="107"/>
      <c r="M37" s="73"/>
      <c r="N37" s="82"/>
    </row>
    <row r="38" spans="1:14" ht="9.75">
      <c r="A38" s="158"/>
      <c r="B38" s="78"/>
      <c r="C38" s="73"/>
      <c r="D38" s="73"/>
      <c r="E38" s="109"/>
      <c r="F38" s="73"/>
      <c r="G38" s="82"/>
      <c r="H38" s="150"/>
      <c r="I38" s="75"/>
      <c r="J38" s="73"/>
      <c r="K38" s="73"/>
      <c r="L38" s="107"/>
      <c r="M38" s="73"/>
      <c r="N38" s="82"/>
    </row>
    <row r="39" spans="1:14" ht="9.75">
      <c r="A39" s="158"/>
      <c r="B39" s="78"/>
      <c r="C39" s="73"/>
      <c r="D39" s="73"/>
      <c r="E39" s="109"/>
      <c r="F39" s="73"/>
      <c r="G39" s="82"/>
      <c r="H39" s="150"/>
      <c r="I39" s="75"/>
      <c r="J39" s="73"/>
      <c r="K39" s="73"/>
      <c r="L39" s="107"/>
      <c r="M39" s="73"/>
      <c r="N39" s="82"/>
    </row>
    <row r="40" spans="1:14" ht="9.75">
      <c r="A40" s="158"/>
      <c r="B40" s="78"/>
      <c r="C40" s="73"/>
      <c r="D40" s="73"/>
      <c r="E40" s="109"/>
      <c r="F40" s="73"/>
      <c r="G40" s="82"/>
      <c r="H40" s="150"/>
      <c r="I40" s="75"/>
      <c r="J40" s="73"/>
      <c r="K40" s="73"/>
      <c r="L40" s="107"/>
      <c r="M40" s="73"/>
      <c r="N40" s="82"/>
    </row>
    <row r="41" spans="1:14" ht="9.75">
      <c r="A41" s="158"/>
      <c r="B41" s="78"/>
      <c r="C41" s="73"/>
      <c r="D41" s="73"/>
      <c r="E41" s="109"/>
      <c r="F41" s="73"/>
      <c r="G41" s="82"/>
      <c r="H41" s="150"/>
      <c r="I41" s="75"/>
      <c r="J41" s="73"/>
      <c r="K41" s="73"/>
      <c r="L41" s="107"/>
      <c r="M41" s="73"/>
      <c r="N41" s="82"/>
    </row>
    <row r="42" spans="1:14" ht="9.75">
      <c r="A42" s="158"/>
      <c r="B42" s="78"/>
      <c r="C42" s="73"/>
      <c r="D42" s="73"/>
      <c r="E42" s="109"/>
      <c r="F42" s="73"/>
      <c r="G42" s="82"/>
      <c r="H42" s="150"/>
      <c r="I42" s="75"/>
      <c r="J42" s="73"/>
      <c r="K42" s="73"/>
      <c r="L42" s="107"/>
      <c r="M42" s="73"/>
      <c r="N42" s="82"/>
    </row>
    <row r="43" spans="1:14" ht="9.75">
      <c r="A43" s="158"/>
      <c r="B43" s="78"/>
      <c r="C43" s="73"/>
      <c r="D43" s="73"/>
      <c r="E43" s="109"/>
      <c r="F43" s="73"/>
      <c r="G43" s="82"/>
      <c r="H43" s="150"/>
      <c r="I43" s="75"/>
      <c r="J43" s="73"/>
      <c r="K43" s="73"/>
      <c r="L43" s="107"/>
      <c r="M43" s="73"/>
      <c r="N43" s="82"/>
    </row>
    <row r="44" spans="1:14" ht="9.75">
      <c r="A44" s="158"/>
      <c r="B44" s="78"/>
      <c r="C44" s="73"/>
      <c r="D44" s="73"/>
      <c r="E44" s="109"/>
      <c r="F44" s="73"/>
      <c r="G44" s="82"/>
      <c r="H44" s="150"/>
      <c r="I44" s="75"/>
      <c r="J44" s="73"/>
      <c r="K44" s="73"/>
      <c r="L44" s="107"/>
      <c r="M44" s="73"/>
      <c r="N44" s="82"/>
    </row>
    <row r="45" spans="1:14" ht="9.75">
      <c r="A45" s="158"/>
      <c r="B45" s="78"/>
      <c r="C45" s="73"/>
      <c r="D45" s="73"/>
      <c r="E45" s="109"/>
      <c r="F45" s="73"/>
      <c r="G45" s="82"/>
      <c r="H45" s="150"/>
      <c r="I45" s="75"/>
      <c r="J45" s="73"/>
      <c r="K45" s="73"/>
      <c r="L45" s="107"/>
      <c r="M45" s="73"/>
      <c r="N45" s="82"/>
    </row>
    <row r="46" spans="1:14" ht="9.75">
      <c r="A46" s="158"/>
      <c r="B46" s="78"/>
      <c r="C46" s="73"/>
      <c r="D46" s="73"/>
      <c r="E46" s="109"/>
      <c r="F46" s="80"/>
      <c r="G46" s="82"/>
      <c r="H46" s="150"/>
      <c r="I46" s="75"/>
      <c r="J46" s="73"/>
      <c r="K46" s="73"/>
      <c r="L46" s="107"/>
      <c r="M46" s="73"/>
      <c r="N46" s="82"/>
    </row>
    <row r="47" spans="1:14" ht="9.75">
      <c r="A47" s="158"/>
      <c r="B47" s="78"/>
      <c r="C47" s="73"/>
      <c r="D47" s="73"/>
      <c r="E47" s="109"/>
      <c r="F47" s="80"/>
      <c r="G47" s="82"/>
      <c r="H47" s="150"/>
      <c r="I47" s="75"/>
      <c r="J47" s="73"/>
      <c r="K47" s="73"/>
      <c r="L47" s="107"/>
      <c r="M47" s="73"/>
      <c r="N47" s="82"/>
    </row>
    <row r="48" spans="1:14" ht="10.5" thickBot="1">
      <c r="A48" s="158"/>
      <c r="B48" s="79"/>
      <c r="C48" s="74"/>
      <c r="D48" s="74"/>
      <c r="E48" s="110"/>
      <c r="F48" s="74"/>
      <c r="G48" s="83"/>
      <c r="H48" s="150"/>
      <c r="I48" s="75"/>
      <c r="J48" s="73"/>
      <c r="K48" s="73"/>
      <c r="L48" s="107"/>
      <c r="M48" s="73"/>
      <c r="N48" s="82"/>
    </row>
    <row r="49" spans="1:14" ht="13.5" thickBot="1" thickTop="1">
      <c r="A49" s="159"/>
      <c r="B49" s="63" t="s">
        <v>51</v>
      </c>
      <c r="C49" s="64">
        <f>SUM(C37:C48)</f>
        <v>0</v>
      </c>
      <c r="D49" s="65"/>
      <c r="E49" s="105" t="s">
        <v>52</v>
      </c>
      <c r="F49" s="66"/>
      <c r="G49" s="64" t="e">
        <f>AVERAGE(G37:G48)</f>
        <v>#DIV/0!</v>
      </c>
      <c r="H49" s="151"/>
      <c r="I49" s="75"/>
      <c r="J49" s="73"/>
      <c r="K49" s="73"/>
      <c r="L49" s="107"/>
      <c r="M49" s="73"/>
      <c r="N49" s="82"/>
    </row>
    <row r="50" spans="1:14" ht="10.5" customHeight="1" thickTop="1">
      <c r="A50" s="157" t="s">
        <v>99</v>
      </c>
      <c r="B50" s="77"/>
      <c r="C50" s="72"/>
      <c r="D50" s="72"/>
      <c r="E50" s="109"/>
      <c r="F50" s="72"/>
      <c r="G50" s="81"/>
      <c r="H50" s="150"/>
      <c r="I50" s="75"/>
      <c r="J50" s="73"/>
      <c r="K50" s="73"/>
      <c r="L50" s="107"/>
      <c r="M50" s="73"/>
      <c r="N50" s="82"/>
    </row>
    <row r="51" spans="1:14" ht="10.5" thickBot="1">
      <c r="A51" s="158"/>
      <c r="B51" s="78"/>
      <c r="C51" s="73"/>
      <c r="D51" s="73"/>
      <c r="E51" s="109"/>
      <c r="F51" s="73"/>
      <c r="G51" s="82"/>
      <c r="H51" s="150"/>
      <c r="I51" s="76"/>
      <c r="J51" s="74"/>
      <c r="K51" s="74"/>
      <c r="L51" s="108"/>
      <c r="M51" s="74"/>
      <c r="N51" s="83"/>
    </row>
    <row r="52" spans="1:14" ht="13.5" thickBot="1" thickTop="1">
      <c r="A52" s="158"/>
      <c r="B52" s="78"/>
      <c r="C52" s="73"/>
      <c r="D52" s="73"/>
      <c r="E52" s="109"/>
      <c r="F52" s="73"/>
      <c r="G52" s="87"/>
      <c r="H52" s="152"/>
      <c r="I52" s="68" t="s">
        <v>51</v>
      </c>
      <c r="J52" s="69">
        <f>SUM(J13:J51)</f>
        <v>0</v>
      </c>
      <c r="K52" s="70"/>
      <c r="L52" s="68" t="s">
        <v>52</v>
      </c>
      <c r="M52" s="68"/>
      <c r="N52" s="71" t="e">
        <f>AVERAGE(N12:N51)</f>
        <v>#DIV/0!</v>
      </c>
    </row>
    <row r="53" spans="1:13" ht="12" thickBot="1" thickTop="1">
      <c r="A53" s="158"/>
      <c r="B53" s="78"/>
      <c r="C53" s="73"/>
      <c r="D53" s="73"/>
      <c r="E53" s="109"/>
      <c r="F53" s="73"/>
      <c r="G53" s="87"/>
      <c r="J53" s="4"/>
      <c r="L53" s="4"/>
      <c r="M53" s="4"/>
    </row>
    <row r="54" spans="1:13" ht="10.5" thickTop="1">
      <c r="A54" s="158"/>
      <c r="B54" s="78"/>
      <c r="C54" s="73"/>
      <c r="D54" s="73"/>
      <c r="E54" s="109"/>
      <c r="F54" s="73"/>
      <c r="G54" s="87"/>
      <c r="I54" s="15"/>
      <c r="J54" s="16"/>
      <c r="K54" s="16"/>
      <c r="L54" s="17"/>
      <c r="M54" s="19"/>
    </row>
    <row r="55" spans="1:13" ht="9.75">
      <c r="A55" s="158"/>
      <c r="B55" s="78"/>
      <c r="C55" s="73"/>
      <c r="D55" s="73"/>
      <c r="E55" s="109"/>
      <c r="F55" s="73"/>
      <c r="G55" s="82"/>
      <c r="I55" s="18"/>
      <c r="J55" s="19"/>
      <c r="K55" s="19"/>
      <c r="L55" s="20"/>
      <c r="M55" s="19"/>
    </row>
    <row r="56" spans="1:13" ht="9.75">
      <c r="A56" s="158"/>
      <c r="B56" s="78"/>
      <c r="C56" s="73"/>
      <c r="D56" s="73"/>
      <c r="E56" s="109"/>
      <c r="F56" s="73"/>
      <c r="G56" s="87"/>
      <c r="I56" s="18"/>
      <c r="J56" s="19"/>
      <c r="K56" s="19"/>
      <c r="L56" s="20"/>
      <c r="M56" s="19"/>
    </row>
    <row r="57" spans="1:13" ht="9.75">
      <c r="A57" s="158"/>
      <c r="B57" s="78"/>
      <c r="C57" s="73"/>
      <c r="D57" s="73"/>
      <c r="E57" s="109"/>
      <c r="F57" s="73"/>
      <c r="G57" s="82"/>
      <c r="I57" s="18"/>
      <c r="J57" s="19"/>
      <c r="K57" s="19"/>
      <c r="L57" s="20"/>
      <c r="M57" s="19"/>
    </row>
    <row r="58" spans="1:13" ht="9.75">
      <c r="A58" s="158"/>
      <c r="B58" s="78"/>
      <c r="C58" s="73"/>
      <c r="D58" s="73"/>
      <c r="E58" s="109"/>
      <c r="F58" s="73"/>
      <c r="G58" s="82"/>
      <c r="I58" s="18"/>
      <c r="J58" s="19"/>
      <c r="K58" s="19"/>
      <c r="L58" s="20"/>
      <c r="M58" s="19"/>
    </row>
    <row r="59" spans="1:13" ht="9.75">
      <c r="A59" s="158"/>
      <c r="B59" s="78"/>
      <c r="C59" s="73"/>
      <c r="D59" s="73"/>
      <c r="E59" s="109"/>
      <c r="F59" s="73"/>
      <c r="G59" s="82"/>
      <c r="I59" s="18"/>
      <c r="J59" s="19"/>
      <c r="K59" s="19"/>
      <c r="L59" s="20"/>
      <c r="M59" s="19"/>
    </row>
    <row r="60" spans="1:13" ht="9.75">
      <c r="A60" s="158"/>
      <c r="B60" s="78"/>
      <c r="C60" s="73"/>
      <c r="D60" s="73"/>
      <c r="E60" s="109"/>
      <c r="F60" s="73"/>
      <c r="G60" s="82"/>
      <c r="I60" s="18"/>
      <c r="J60" s="19"/>
      <c r="K60" s="19"/>
      <c r="L60" s="20"/>
      <c r="M60" s="19"/>
    </row>
    <row r="61" spans="1:13" ht="10.5" thickBot="1">
      <c r="A61" s="158"/>
      <c r="B61" s="79"/>
      <c r="C61" s="74"/>
      <c r="D61" s="74"/>
      <c r="E61" s="110"/>
      <c r="F61" s="74"/>
      <c r="G61" s="83"/>
      <c r="I61" s="18"/>
      <c r="J61" s="19"/>
      <c r="K61" s="19"/>
      <c r="L61" s="20"/>
      <c r="M61" s="19"/>
    </row>
    <row r="62" spans="1:13" ht="10.5" customHeight="1" thickBot="1" thickTop="1">
      <c r="A62" s="160"/>
      <c r="B62" s="63" t="s">
        <v>51</v>
      </c>
      <c r="C62" s="64">
        <f>SUM(C50:C61)</f>
        <v>0</v>
      </c>
      <c r="D62" s="65"/>
      <c r="E62" s="91" t="s">
        <v>52</v>
      </c>
      <c r="F62" s="91"/>
      <c r="G62" s="67" t="e">
        <f>AVERAGE(G50:G61)</f>
        <v>#DIV/0!</v>
      </c>
      <c r="I62" s="18"/>
      <c r="J62" s="19"/>
      <c r="K62" s="19"/>
      <c r="L62" s="20"/>
      <c r="M62" s="19"/>
    </row>
    <row r="63" spans="1:13" ht="22.5" thickTop="1">
      <c r="A63" s="24"/>
      <c r="B63" s="92" t="s">
        <v>88</v>
      </c>
      <c r="C63" s="93">
        <f>SUM(C23+C36+C49+C62+J11+J52)</f>
        <v>0</v>
      </c>
      <c r="D63" s="94"/>
      <c r="E63" s="95" t="s">
        <v>53</v>
      </c>
      <c r="F63" s="95"/>
      <c r="G63" s="96"/>
      <c r="I63" s="18"/>
      <c r="J63" s="19"/>
      <c r="K63" s="19"/>
      <c r="L63" s="20"/>
      <c r="M63" s="19"/>
    </row>
    <row r="64" spans="1:13" ht="12.75" thickBot="1">
      <c r="A64" s="26"/>
      <c r="B64" s="97" t="s">
        <v>66</v>
      </c>
      <c r="C64" s="25">
        <f>SUM(24-C63)</f>
        <v>24</v>
      </c>
      <c r="D64" s="27"/>
      <c r="E64" s="28" t="s">
        <v>67</v>
      </c>
      <c r="F64" s="28"/>
      <c r="G64" s="29"/>
      <c r="I64" s="30"/>
      <c r="J64" s="23"/>
      <c r="K64" s="23"/>
      <c r="L64" s="31" t="s">
        <v>68</v>
      </c>
      <c r="M64" s="19"/>
    </row>
    <row r="65" spans="1:13" ht="12.75" thickTop="1">
      <c r="A65" s="26"/>
      <c r="B65" s="97" t="s">
        <v>69</v>
      </c>
      <c r="C65" s="32" t="e">
        <f>AVERAGE(G23,G36,G49,G62,N11,N52)</f>
        <v>#DIV/0!</v>
      </c>
      <c r="D65" s="27"/>
      <c r="E65" s="33"/>
      <c r="F65" s="33"/>
      <c r="G65" s="34"/>
      <c r="H65" s="19"/>
      <c r="I65" s="19"/>
      <c r="J65" s="21"/>
      <c r="K65" s="19"/>
      <c r="L65" s="54"/>
      <c r="M65" s="54"/>
    </row>
    <row r="66" spans="1:8" ht="12">
      <c r="A66" s="26"/>
      <c r="B66" s="97"/>
      <c r="C66" s="37" t="s">
        <v>70</v>
      </c>
      <c r="D66" s="38" t="s">
        <v>71</v>
      </c>
      <c r="E66" s="139" t="s">
        <v>72</v>
      </c>
      <c r="F66" s="139"/>
      <c r="G66" s="39" t="s">
        <v>73</v>
      </c>
      <c r="H66" s="22"/>
    </row>
    <row r="67" spans="1:14" ht="12">
      <c r="A67" s="26"/>
      <c r="B67" s="98" t="s">
        <v>77</v>
      </c>
      <c r="C67" s="40"/>
      <c r="D67" s="41"/>
      <c r="E67" s="140"/>
      <c r="F67" s="141"/>
      <c r="G67" s="42"/>
      <c r="H67"/>
      <c r="I67" s="46" t="s">
        <v>79</v>
      </c>
      <c r="J67" s="47"/>
      <c r="K67" s="46" t="s">
        <v>83</v>
      </c>
      <c r="L67" s="47"/>
      <c r="M67" s="47"/>
      <c r="N67" s="47"/>
    </row>
    <row r="68" spans="1:13" ht="12" customHeight="1">
      <c r="A68" s="26"/>
      <c r="B68" s="98" t="s">
        <v>78</v>
      </c>
      <c r="C68" s="43"/>
      <c r="D68" s="44"/>
      <c r="E68" s="147"/>
      <c r="F68" s="148"/>
      <c r="G68" s="45"/>
      <c r="H68" s="90"/>
      <c r="I68" s="19"/>
      <c r="J68" s="19"/>
      <c r="K68" s="19"/>
      <c r="L68" s="54"/>
      <c r="M68" s="54"/>
    </row>
    <row r="69" spans="1:8" ht="12">
      <c r="A69" s="26"/>
      <c r="B69" s="98" t="s">
        <v>84</v>
      </c>
      <c r="C69" s="43"/>
      <c r="D69" s="44"/>
      <c r="E69" s="147"/>
      <c r="F69" s="148"/>
      <c r="G69" s="45"/>
      <c r="H69"/>
    </row>
    <row r="70" spans="1:7" ht="12.75" customHeight="1" thickBot="1">
      <c r="A70" s="59"/>
      <c r="B70" s="99" t="s">
        <v>85</v>
      </c>
      <c r="C70" s="50"/>
      <c r="D70" s="51"/>
      <c r="E70" s="137"/>
      <c r="F70" s="138"/>
      <c r="G70" s="52"/>
    </row>
    <row r="71" ht="10.5" thickTop="1"/>
    <row r="72" spans="1:15" ht="10.5">
      <c r="A72" s="58"/>
      <c r="D72" s="100" t="s">
        <v>92</v>
      </c>
      <c r="G72" s="19"/>
      <c r="J72" s="4"/>
      <c r="K72" s="35"/>
      <c r="L72" s="4"/>
      <c r="M72" s="4"/>
      <c r="N72" s="36"/>
      <c r="O72" s="19"/>
    </row>
    <row r="73" spans="4:15" ht="12">
      <c r="D73"/>
      <c r="E73"/>
      <c r="F73"/>
      <c r="G73"/>
      <c r="O73" s="22"/>
    </row>
    <row r="74" spans="4:13" ht="12">
      <c r="D74"/>
      <c r="E74"/>
      <c r="F74"/>
      <c r="G74"/>
      <c r="I74" s="48"/>
      <c r="J74" s="49"/>
      <c r="K74" s="49"/>
      <c r="L74" s="49"/>
      <c r="M74" s="49"/>
    </row>
    <row r="75" spans="2:7" ht="12">
      <c r="B75" s="19"/>
      <c r="D75"/>
      <c r="E75"/>
      <c r="F75"/>
      <c r="G75"/>
    </row>
    <row r="76" spans="2:7" ht="12">
      <c r="B76" s="19"/>
      <c r="D76"/>
      <c r="E76"/>
      <c r="F76"/>
      <c r="G76"/>
    </row>
    <row r="77" spans="4:10" ht="12">
      <c r="D77"/>
      <c r="E77"/>
      <c r="F77"/>
      <c r="G77"/>
      <c r="H77"/>
      <c r="I77"/>
      <c r="J77"/>
    </row>
    <row r="78" spans="4:10" ht="12">
      <c r="D78"/>
      <c r="E78"/>
      <c r="F78"/>
      <c r="G78"/>
      <c r="H78"/>
      <c r="I78"/>
      <c r="J78"/>
    </row>
    <row r="79" spans="4:10" ht="12">
      <c r="D79"/>
      <c r="E79"/>
      <c r="F79"/>
      <c r="G79"/>
      <c r="H79"/>
      <c r="I79"/>
      <c r="J79"/>
    </row>
    <row r="80" spans="4:10" ht="12">
      <c r="D80"/>
      <c r="E80"/>
      <c r="F80"/>
      <c r="G80"/>
      <c r="H80"/>
      <c r="I80"/>
      <c r="J80"/>
    </row>
    <row r="81" spans="4:10" ht="12">
      <c r="D81"/>
      <c r="E81"/>
      <c r="F81"/>
      <c r="G81"/>
      <c r="H81"/>
      <c r="I81"/>
      <c r="J81"/>
    </row>
    <row r="82" spans="4:10" ht="12">
      <c r="D82"/>
      <c r="E82"/>
      <c r="F82"/>
      <c r="G82"/>
      <c r="H82"/>
      <c r="I82"/>
      <c r="J82"/>
    </row>
    <row r="83" spans="4:10" ht="12">
      <c r="D83"/>
      <c r="E83"/>
      <c r="F83"/>
      <c r="G83"/>
      <c r="H83"/>
      <c r="I83"/>
      <c r="J83"/>
    </row>
    <row r="84" spans="4:10" ht="12">
      <c r="D84"/>
      <c r="E84"/>
      <c r="F84"/>
      <c r="G84"/>
      <c r="H84"/>
      <c r="I84"/>
      <c r="J84"/>
    </row>
    <row r="85" spans="4:10" ht="12">
      <c r="D85"/>
      <c r="E85"/>
      <c r="F85"/>
      <c r="G85"/>
      <c r="H85"/>
      <c r="I85"/>
      <c r="J85"/>
    </row>
    <row r="86" spans="4:10" ht="12">
      <c r="D86"/>
      <c r="E86"/>
      <c r="F86"/>
      <c r="G86"/>
      <c r="H86"/>
      <c r="I86"/>
      <c r="J86"/>
    </row>
    <row r="87" spans="8:10" ht="12">
      <c r="H87"/>
      <c r="I87"/>
      <c r="J87"/>
    </row>
    <row r="88" spans="8:10" ht="12">
      <c r="H88"/>
      <c r="I88"/>
      <c r="J88"/>
    </row>
    <row r="89" spans="8:10" ht="12">
      <c r="H89"/>
      <c r="I89"/>
      <c r="J89"/>
    </row>
    <row r="90" spans="8:10" ht="12">
      <c r="H90"/>
      <c r="I90"/>
      <c r="J90"/>
    </row>
  </sheetData>
  <sheetProtection password="EFD2" sheet="1" objects="1" scenarios="1" selectLockedCells="1"/>
  <mergeCells count="22">
    <mergeCell ref="A1:C1"/>
    <mergeCell ref="A3:C3"/>
    <mergeCell ref="G1:I1"/>
    <mergeCell ref="G2:H2"/>
    <mergeCell ref="A37:A49"/>
    <mergeCell ref="A50:A62"/>
    <mergeCell ref="H5:I5"/>
    <mergeCell ref="A24:A36"/>
    <mergeCell ref="A7:A23"/>
    <mergeCell ref="J1:N1"/>
    <mergeCell ref="H3:I3"/>
    <mergeCell ref="J3:N3"/>
    <mergeCell ref="H12:H52"/>
    <mergeCell ref="J5:K5"/>
    <mergeCell ref="E69:F69"/>
    <mergeCell ref="E70:F70"/>
    <mergeCell ref="E66:F66"/>
    <mergeCell ref="E67:F67"/>
    <mergeCell ref="D1:F1"/>
    <mergeCell ref="H7:H11"/>
    <mergeCell ref="D3:G3"/>
    <mergeCell ref="E68:F68"/>
  </mergeCells>
  <printOptions horizontalCentered="1" verticalCentered="1"/>
  <pageMargins left="0.25" right="0.25" top="0.25" bottom="0.25" header="0" footer="0"/>
  <pageSetup fitToHeight="1" fitToWidth="1" orientation="portrait" scale="78"/>
  <headerFooter alignWithMargins="0">
    <oddHeader>&amp;C&amp;"Papyrus,Bold"&amp;18Yampah Mountain High School &amp;7Accredited by the Colorado Department of Education</oddHeader>
    <oddFooter>&amp;R&amp;"Papyrus,Bold"695 Red Mountain Drive
Glenwood Springs, CO 81601
970.945.9463 fax:970.945.7578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="125" zoomScaleNormal="125" workbookViewId="0" topLeftCell="A1">
      <pane xSplit="1" ySplit="6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2" sqref="N52"/>
    </sheetView>
  </sheetViews>
  <sheetFormatPr defaultColWidth="11.421875" defaultRowHeight="12.75"/>
  <cols>
    <col min="1" max="1" width="7.421875" style="4" customWidth="1"/>
    <col min="2" max="2" width="20.7109375" style="4" customWidth="1"/>
    <col min="3" max="3" width="7.28125" style="35" customWidth="1"/>
    <col min="4" max="4" width="7.7109375" style="4" customWidth="1"/>
    <col min="5" max="5" width="7.140625" style="53" customWidth="1"/>
    <col min="6" max="6" width="4.8515625" style="53" customWidth="1"/>
    <col min="7" max="7" width="6.28125" style="4" customWidth="1"/>
    <col min="8" max="8" width="8.140625" style="4" customWidth="1"/>
    <col min="9" max="9" width="21.8515625" style="4" customWidth="1"/>
    <col min="10" max="10" width="5.140625" style="35" customWidth="1"/>
    <col min="11" max="11" width="7.140625" style="4" customWidth="1"/>
    <col min="12" max="12" width="7.140625" style="36" customWidth="1"/>
    <col min="13" max="13" width="4.8515625" style="36" customWidth="1"/>
    <col min="14" max="14" width="6.421875" style="4" customWidth="1"/>
    <col min="15" max="15" width="7.140625" style="4" customWidth="1"/>
    <col min="16" max="16" width="0.13671875" style="4" customWidth="1"/>
    <col min="17" max="17" width="7.140625" style="4" customWidth="1"/>
    <col min="18" max="18" width="0.13671875" style="4" hidden="1" customWidth="1"/>
    <col min="19" max="19" width="7.00390625" style="4" customWidth="1"/>
    <col min="20" max="20" width="0.13671875" style="4" hidden="1" customWidth="1"/>
    <col min="21" max="16384" width="10.8515625" style="4" customWidth="1"/>
  </cols>
  <sheetData>
    <row r="1" spans="1:14" s="1" customFormat="1" ht="24.75" customHeight="1">
      <c r="A1" s="142" t="s">
        <v>147</v>
      </c>
      <c r="B1" s="142"/>
      <c r="C1" s="142"/>
      <c r="D1" s="142" t="s">
        <v>91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">
      <c r="A2" s="60" t="s">
        <v>89</v>
      </c>
      <c r="B2" s="22"/>
      <c r="C2" s="22"/>
      <c r="D2" s="2" t="s">
        <v>86</v>
      </c>
      <c r="G2" s="156" t="s">
        <v>128</v>
      </c>
      <c r="H2" s="156"/>
      <c r="I2" s="55"/>
      <c r="J2" s="56" t="s">
        <v>129</v>
      </c>
      <c r="K2" s="57"/>
      <c r="L2" s="57"/>
      <c r="M2" s="57"/>
      <c r="N2" s="56"/>
    </row>
    <row r="3" spans="1:14" s="6" customFormat="1" ht="12">
      <c r="A3" s="154"/>
      <c r="B3" s="154"/>
      <c r="C3" s="15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11" customFormat="1" ht="1.5" customHeight="1">
      <c r="A4" s="7"/>
      <c r="B4" s="22"/>
      <c r="C4" s="22"/>
      <c r="D4" s="8"/>
      <c r="E4" s="9"/>
      <c r="F4" s="9"/>
      <c r="G4" s="8"/>
      <c r="H4" s="8"/>
      <c r="I4" s="8"/>
      <c r="J4" s="8"/>
      <c r="K4" s="8"/>
      <c r="L4" s="8"/>
      <c r="M4" s="8"/>
      <c r="N4" s="10"/>
    </row>
    <row r="5" spans="1:14" ht="9.75" customHeight="1">
      <c r="A5" s="3" t="s">
        <v>40</v>
      </c>
      <c r="B5" s="47"/>
      <c r="C5" s="47"/>
      <c r="D5" s="5" t="s">
        <v>137</v>
      </c>
      <c r="E5" s="12"/>
      <c r="F5" s="12"/>
      <c r="G5"/>
      <c r="H5" s="153" t="s">
        <v>138</v>
      </c>
      <c r="I5" s="153"/>
      <c r="J5" s="153" t="s">
        <v>45</v>
      </c>
      <c r="K5" s="153"/>
      <c r="L5"/>
      <c r="M5"/>
      <c r="N5" s="5"/>
    </row>
    <row r="6" spans="1:14" ht="10.5" customHeight="1" thickBot="1">
      <c r="A6" s="62"/>
      <c r="B6" s="61" t="s">
        <v>46</v>
      </c>
      <c r="C6" s="61" t="s">
        <v>47</v>
      </c>
      <c r="D6" s="14" t="s">
        <v>48</v>
      </c>
      <c r="E6" s="101" t="s">
        <v>49</v>
      </c>
      <c r="F6" s="14" t="s">
        <v>50</v>
      </c>
      <c r="G6" s="14" t="s">
        <v>87</v>
      </c>
      <c r="H6" s="13"/>
      <c r="I6" s="14" t="s">
        <v>46</v>
      </c>
      <c r="J6" s="14" t="s">
        <v>47</v>
      </c>
      <c r="K6" s="14" t="s">
        <v>48</v>
      </c>
      <c r="L6" s="14" t="s">
        <v>49</v>
      </c>
      <c r="M6" s="14" t="s">
        <v>50</v>
      </c>
      <c r="N6" s="14" t="s">
        <v>87</v>
      </c>
    </row>
    <row r="7" spans="1:14" ht="10.5" customHeight="1" thickTop="1">
      <c r="A7" s="161" t="s">
        <v>0</v>
      </c>
      <c r="B7" s="119" t="s">
        <v>165</v>
      </c>
      <c r="C7" s="120">
        <v>0.25</v>
      </c>
      <c r="D7" s="120" t="s">
        <v>121</v>
      </c>
      <c r="E7" s="125" t="s">
        <v>124</v>
      </c>
      <c r="F7" s="72" t="s">
        <v>125</v>
      </c>
      <c r="G7" s="81">
        <v>3</v>
      </c>
      <c r="H7" s="173" t="s">
        <v>101</v>
      </c>
      <c r="I7" s="119" t="s">
        <v>164</v>
      </c>
      <c r="J7" s="120">
        <v>0.25</v>
      </c>
      <c r="K7" s="120" t="s">
        <v>28</v>
      </c>
      <c r="L7" s="125" t="s">
        <v>7</v>
      </c>
      <c r="M7" s="120" t="s">
        <v>8</v>
      </c>
      <c r="N7" s="126">
        <v>3</v>
      </c>
    </row>
    <row r="8" spans="1:14" ht="12" customHeight="1">
      <c r="A8" s="171"/>
      <c r="B8" s="123" t="s">
        <v>166</v>
      </c>
      <c r="C8" s="121">
        <v>0.25</v>
      </c>
      <c r="D8" s="121" t="s">
        <v>121</v>
      </c>
      <c r="E8" s="124" t="s">
        <v>124</v>
      </c>
      <c r="F8" s="121" t="s">
        <v>125</v>
      </c>
      <c r="G8" s="82">
        <v>3</v>
      </c>
      <c r="H8" s="174"/>
      <c r="I8" s="75" t="s">
        <v>142</v>
      </c>
      <c r="J8" s="121">
        <v>0.25</v>
      </c>
      <c r="K8" s="121" t="s">
        <v>22</v>
      </c>
      <c r="L8" s="124" t="s">
        <v>144</v>
      </c>
      <c r="M8" s="73" t="s">
        <v>145</v>
      </c>
      <c r="N8" s="87">
        <v>3.67</v>
      </c>
    </row>
    <row r="9" spans="1:14" ht="12" customHeight="1">
      <c r="A9" s="171"/>
      <c r="B9" s="123" t="s">
        <v>167</v>
      </c>
      <c r="C9" s="121">
        <v>0.25</v>
      </c>
      <c r="D9" s="121" t="s">
        <v>121</v>
      </c>
      <c r="E9" s="124" t="s">
        <v>124</v>
      </c>
      <c r="F9" s="121" t="s">
        <v>125</v>
      </c>
      <c r="G9" s="82">
        <v>3</v>
      </c>
      <c r="H9" s="174"/>
      <c r="I9" s="75" t="s">
        <v>142</v>
      </c>
      <c r="J9" s="121">
        <v>0.25</v>
      </c>
      <c r="K9" s="121" t="s">
        <v>22</v>
      </c>
      <c r="L9" s="124" t="s">
        <v>105</v>
      </c>
      <c r="M9" s="73" t="s">
        <v>106</v>
      </c>
      <c r="N9" s="87">
        <v>4</v>
      </c>
    </row>
    <row r="10" spans="1:14" ht="12" customHeight="1" thickBot="1">
      <c r="A10" s="171"/>
      <c r="B10" s="123" t="s">
        <v>25</v>
      </c>
      <c r="C10" s="121">
        <v>0.25</v>
      </c>
      <c r="D10" s="121" t="s">
        <v>121</v>
      </c>
      <c r="E10" s="124" t="s">
        <v>124</v>
      </c>
      <c r="F10" s="121" t="s">
        <v>125</v>
      </c>
      <c r="G10" s="82">
        <v>3</v>
      </c>
      <c r="H10" s="174"/>
      <c r="I10" s="75" t="s">
        <v>142</v>
      </c>
      <c r="J10" s="121">
        <v>0.25</v>
      </c>
      <c r="K10" s="121" t="s">
        <v>22</v>
      </c>
      <c r="L10" s="124" t="s">
        <v>159</v>
      </c>
      <c r="M10" s="73" t="s">
        <v>106</v>
      </c>
      <c r="N10" s="87">
        <v>4</v>
      </c>
    </row>
    <row r="11" spans="1:14" ht="13.5" thickBot="1" thickTop="1">
      <c r="A11" s="171"/>
      <c r="B11" s="78" t="s">
        <v>168</v>
      </c>
      <c r="C11" s="121">
        <v>0.25</v>
      </c>
      <c r="D11" s="121" t="s">
        <v>121</v>
      </c>
      <c r="E11" s="124" t="s">
        <v>124</v>
      </c>
      <c r="F11" s="121" t="s">
        <v>125</v>
      </c>
      <c r="G11" s="82">
        <v>3</v>
      </c>
      <c r="H11" s="175"/>
      <c r="I11" s="114" t="s">
        <v>51</v>
      </c>
      <c r="J11" s="115">
        <f>SUM(J7:J10)+'Credit Template p1'!J11</f>
        <v>1</v>
      </c>
      <c r="K11" s="131"/>
      <c r="L11" s="105" t="s">
        <v>52</v>
      </c>
      <c r="M11" s="132"/>
      <c r="N11" s="133">
        <f>AVERAGE(N7:N10)</f>
        <v>3.6675</v>
      </c>
    </row>
    <row r="12" spans="1:14" ht="10.5" customHeight="1" thickTop="1">
      <c r="A12" s="171"/>
      <c r="B12" s="78" t="s">
        <v>169</v>
      </c>
      <c r="C12" s="121">
        <v>0.25</v>
      </c>
      <c r="D12" s="121" t="s">
        <v>121</v>
      </c>
      <c r="E12" s="124" t="s">
        <v>124</v>
      </c>
      <c r="F12" s="121" t="s">
        <v>125</v>
      </c>
      <c r="G12" s="82">
        <v>3</v>
      </c>
      <c r="H12" s="167" t="s">
        <v>2</v>
      </c>
      <c r="I12" s="78" t="s">
        <v>37</v>
      </c>
      <c r="J12" s="121">
        <v>0.25</v>
      </c>
      <c r="K12" s="121" t="s">
        <v>28</v>
      </c>
      <c r="L12" s="124" t="s">
        <v>7</v>
      </c>
      <c r="M12" s="121" t="s">
        <v>38</v>
      </c>
      <c r="N12" s="122">
        <v>3.33</v>
      </c>
    </row>
    <row r="13" spans="1:14" ht="9.75">
      <c r="A13" s="171"/>
      <c r="B13" s="78" t="s">
        <v>173</v>
      </c>
      <c r="C13" s="121">
        <v>0.25</v>
      </c>
      <c r="D13" s="121" t="s">
        <v>121</v>
      </c>
      <c r="E13" s="124" t="s">
        <v>124</v>
      </c>
      <c r="F13" s="121" t="s">
        <v>125</v>
      </c>
      <c r="G13" s="82">
        <v>3</v>
      </c>
      <c r="H13" s="168"/>
      <c r="I13" s="75" t="s">
        <v>5</v>
      </c>
      <c r="J13" s="121">
        <v>0.25</v>
      </c>
      <c r="K13" s="121" t="s">
        <v>3</v>
      </c>
      <c r="L13" s="128" t="s">
        <v>4</v>
      </c>
      <c r="M13" s="121" t="s">
        <v>12</v>
      </c>
      <c r="N13" s="122">
        <v>4</v>
      </c>
    </row>
    <row r="14" spans="1:14" ht="12" customHeight="1">
      <c r="A14" s="171"/>
      <c r="B14" s="78" t="s">
        <v>170</v>
      </c>
      <c r="C14" s="121">
        <v>0.25</v>
      </c>
      <c r="D14" s="121" t="s">
        <v>121</v>
      </c>
      <c r="E14" s="124" t="s">
        <v>124</v>
      </c>
      <c r="F14" s="121" t="s">
        <v>125</v>
      </c>
      <c r="G14" s="82">
        <v>3</v>
      </c>
      <c r="H14" s="168"/>
      <c r="I14" s="78" t="s">
        <v>139</v>
      </c>
      <c r="J14" s="73">
        <v>0.33</v>
      </c>
      <c r="K14" s="73" t="s">
        <v>22</v>
      </c>
      <c r="L14" s="107" t="s">
        <v>23</v>
      </c>
      <c r="M14" s="73" t="s">
        <v>80</v>
      </c>
      <c r="N14" s="82">
        <v>3.5</v>
      </c>
    </row>
    <row r="15" spans="1:14" ht="12" customHeight="1" thickBot="1">
      <c r="A15" s="171"/>
      <c r="B15" s="123" t="s">
        <v>17</v>
      </c>
      <c r="C15" s="121">
        <v>0.25</v>
      </c>
      <c r="D15" s="121" t="s">
        <v>121</v>
      </c>
      <c r="E15" s="124" t="s">
        <v>16</v>
      </c>
      <c r="F15" s="121" t="s">
        <v>125</v>
      </c>
      <c r="G15" s="82">
        <v>3</v>
      </c>
      <c r="H15" s="168"/>
      <c r="I15" s="79" t="s">
        <v>82</v>
      </c>
      <c r="J15" s="74">
        <v>0.25</v>
      </c>
      <c r="K15" s="73" t="s">
        <v>22</v>
      </c>
      <c r="L15" s="107" t="s">
        <v>23</v>
      </c>
      <c r="M15" s="74" t="s">
        <v>81</v>
      </c>
      <c r="N15" s="83">
        <v>4</v>
      </c>
    </row>
    <row r="16" spans="1:14" ht="12" customHeight="1" thickBot="1" thickTop="1">
      <c r="A16" s="171"/>
      <c r="B16" s="123" t="s">
        <v>17</v>
      </c>
      <c r="C16" s="121">
        <v>0.25</v>
      </c>
      <c r="D16" s="121" t="s">
        <v>121</v>
      </c>
      <c r="E16" s="124" t="s">
        <v>16</v>
      </c>
      <c r="F16" s="121" t="s">
        <v>125</v>
      </c>
      <c r="G16" s="82">
        <v>3</v>
      </c>
      <c r="H16" s="113"/>
      <c r="I16" s="114" t="s">
        <v>51</v>
      </c>
      <c r="J16" s="115">
        <f>SUM(J12:J15)+'Credit Template p1'!J16</f>
        <v>1.08</v>
      </c>
      <c r="K16" s="65"/>
      <c r="L16" s="105" t="s">
        <v>52</v>
      </c>
      <c r="M16" s="66"/>
      <c r="N16" s="67">
        <f>AVERAGE(N12:N15)</f>
        <v>3.7075</v>
      </c>
    </row>
    <row r="17" spans="1:14" ht="10.5" customHeight="1" thickTop="1">
      <c r="A17" s="171"/>
      <c r="B17" s="123" t="s">
        <v>17</v>
      </c>
      <c r="C17" s="121">
        <v>0.25</v>
      </c>
      <c r="D17" s="121" t="s">
        <v>121</v>
      </c>
      <c r="E17" s="124" t="s">
        <v>16</v>
      </c>
      <c r="F17" s="121" t="s">
        <v>125</v>
      </c>
      <c r="G17" s="82">
        <v>3</v>
      </c>
      <c r="H17" s="161" t="s">
        <v>103</v>
      </c>
      <c r="I17" s="119" t="s">
        <v>174</v>
      </c>
      <c r="J17" s="120">
        <v>0.25</v>
      </c>
      <c r="K17" s="120" t="s">
        <v>121</v>
      </c>
      <c r="L17" s="125" t="s">
        <v>124</v>
      </c>
      <c r="M17" s="72" t="s">
        <v>125</v>
      </c>
      <c r="N17" s="81">
        <v>3</v>
      </c>
    </row>
    <row r="18" spans="1:14" ht="12" customHeight="1">
      <c r="A18" s="171"/>
      <c r="B18" s="123" t="s">
        <v>17</v>
      </c>
      <c r="C18" s="121">
        <v>0.25</v>
      </c>
      <c r="D18" s="121" t="s">
        <v>121</v>
      </c>
      <c r="E18" s="124" t="s">
        <v>16</v>
      </c>
      <c r="F18" s="121" t="s">
        <v>125</v>
      </c>
      <c r="G18" s="82">
        <v>3</v>
      </c>
      <c r="H18" s="169"/>
      <c r="I18" s="75" t="s">
        <v>175</v>
      </c>
      <c r="J18" s="121">
        <v>0.25</v>
      </c>
      <c r="K18" s="121" t="s">
        <v>121</v>
      </c>
      <c r="L18" s="124" t="s">
        <v>124</v>
      </c>
      <c r="M18" s="121" t="s">
        <v>13</v>
      </c>
      <c r="N18" s="82">
        <v>4</v>
      </c>
    </row>
    <row r="19" spans="1:14" ht="12" customHeight="1">
      <c r="A19" s="171"/>
      <c r="B19" s="78" t="s">
        <v>170</v>
      </c>
      <c r="C19" s="121">
        <v>1</v>
      </c>
      <c r="D19" s="121" t="s">
        <v>121</v>
      </c>
      <c r="E19" s="124" t="s">
        <v>16</v>
      </c>
      <c r="F19" s="121" t="s">
        <v>125</v>
      </c>
      <c r="G19" s="82">
        <v>3</v>
      </c>
      <c r="H19" s="169"/>
      <c r="I19" s="75" t="s">
        <v>176</v>
      </c>
      <c r="J19" s="121">
        <v>0.25</v>
      </c>
      <c r="K19" s="121" t="s">
        <v>28</v>
      </c>
      <c r="L19" s="124" t="s">
        <v>7</v>
      </c>
      <c r="M19" s="121" t="s">
        <v>13</v>
      </c>
      <c r="N19" s="122">
        <v>4</v>
      </c>
    </row>
    <row r="20" spans="1:14" ht="12" customHeight="1">
      <c r="A20" s="171"/>
      <c r="B20" s="78" t="s">
        <v>29</v>
      </c>
      <c r="C20" s="121">
        <v>0.18</v>
      </c>
      <c r="D20" s="121" t="s">
        <v>30</v>
      </c>
      <c r="E20" s="124" t="s">
        <v>135</v>
      </c>
      <c r="F20" s="121" t="s">
        <v>38</v>
      </c>
      <c r="G20" s="82">
        <v>3.4</v>
      </c>
      <c r="H20" s="169"/>
      <c r="I20" s="78" t="s">
        <v>178</v>
      </c>
      <c r="J20" s="121">
        <v>0.25</v>
      </c>
      <c r="K20" s="121" t="s">
        <v>28</v>
      </c>
      <c r="L20" s="124" t="s">
        <v>7</v>
      </c>
      <c r="M20" s="121" t="s">
        <v>13</v>
      </c>
      <c r="N20" s="122">
        <v>4</v>
      </c>
    </row>
    <row r="21" spans="1:14" ht="12" customHeight="1">
      <c r="A21" s="171"/>
      <c r="B21" s="78" t="s">
        <v>130</v>
      </c>
      <c r="C21" s="121">
        <v>0.2</v>
      </c>
      <c r="D21" s="121" t="s">
        <v>3</v>
      </c>
      <c r="E21" s="136" t="s">
        <v>131</v>
      </c>
      <c r="F21" s="121" t="s">
        <v>132</v>
      </c>
      <c r="G21" s="82">
        <v>3</v>
      </c>
      <c r="H21" s="169"/>
      <c r="I21" s="75" t="s">
        <v>179</v>
      </c>
      <c r="J21" s="121">
        <v>0.25</v>
      </c>
      <c r="K21" s="121" t="s">
        <v>28</v>
      </c>
      <c r="L21" s="124" t="s">
        <v>7</v>
      </c>
      <c r="M21" s="121" t="s">
        <v>13</v>
      </c>
      <c r="N21" s="122">
        <v>4</v>
      </c>
    </row>
    <row r="22" spans="1:14" ht="12" customHeight="1" thickBot="1">
      <c r="A22" s="171"/>
      <c r="B22" s="79"/>
      <c r="C22" s="129"/>
      <c r="D22" s="129"/>
      <c r="E22" s="130"/>
      <c r="F22" s="129"/>
      <c r="G22" s="83"/>
      <c r="H22" s="169"/>
      <c r="I22" s="75" t="s">
        <v>180</v>
      </c>
      <c r="J22" s="121">
        <v>0.25</v>
      </c>
      <c r="K22" s="121" t="s">
        <v>28</v>
      </c>
      <c r="L22" s="124" t="s">
        <v>7</v>
      </c>
      <c r="M22" s="121" t="s">
        <v>12</v>
      </c>
      <c r="N22" s="122">
        <v>4</v>
      </c>
    </row>
    <row r="23" spans="1:14" ht="13.5" thickBot="1" thickTop="1">
      <c r="A23" s="172"/>
      <c r="B23" s="63" t="s">
        <v>51</v>
      </c>
      <c r="C23" s="64">
        <f>SUM(C7:C22)+'Credit Template p1'!C23</f>
        <v>4.38</v>
      </c>
      <c r="D23" s="65"/>
      <c r="E23" s="68" t="s">
        <v>52</v>
      </c>
      <c r="F23" s="66"/>
      <c r="G23" s="64">
        <f>AVERAGE(G7:G22)</f>
        <v>3.0266666666666664</v>
      </c>
      <c r="H23" s="169"/>
      <c r="I23" s="75" t="s">
        <v>181</v>
      </c>
      <c r="J23" s="121">
        <v>0.25</v>
      </c>
      <c r="K23" s="121" t="s">
        <v>28</v>
      </c>
      <c r="L23" s="124" t="s">
        <v>7</v>
      </c>
      <c r="M23" s="121" t="s">
        <v>13</v>
      </c>
      <c r="N23" s="122">
        <v>4</v>
      </c>
    </row>
    <row r="24" spans="1:14" ht="12.75" customHeight="1" thickTop="1">
      <c r="A24" s="161" t="s">
        <v>1</v>
      </c>
      <c r="B24" s="119" t="s">
        <v>26</v>
      </c>
      <c r="C24" s="120">
        <v>0.25</v>
      </c>
      <c r="D24" s="120" t="s">
        <v>121</v>
      </c>
      <c r="E24" s="125" t="s">
        <v>124</v>
      </c>
      <c r="F24" s="72" t="s">
        <v>125</v>
      </c>
      <c r="G24" s="81">
        <v>3</v>
      </c>
      <c r="H24" s="169"/>
      <c r="I24" s="75" t="s">
        <v>11</v>
      </c>
      <c r="J24" s="121">
        <v>0.25</v>
      </c>
      <c r="K24" s="121" t="s">
        <v>28</v>
      </c>
      <c r="L24" s="124" t="s">
        <v>7</v>
      </c>
      <c r="M24" s="121" t="s">
        <v>13</v>
      </c>
      <c r="N24" s="122">
        <v>4</v>
      </c>
    </row>
    <row r="25" spans="1:14" ht="12" customHeight="1">
      <c r="A25" s="162"/>
      <c r="B25" s="75" t="s">
        <v>26</v>
      </c>
      <c r="C25" s="121">
        <v>0.25</v>
      </c>
      <c r="D25" s="121" t="s">
        <v>121</v>
      </c>
      <c r="E25" s="124" t="s">
        <v>124</v>
      </c>
      <c r="F25" s="121" t="s">
        <v>125</v>
      </c>
      <c r="G25" s="82">
        <v>3</v>
      </c>
      <c r="H25" s="169"/>
      <c r="I25" s="75" t="s">
        <v>14</v>
      </c>
      <c r="J25" s="121">
        <v>1</v>
      </c>
      <c r="K25" s="121" t="s">
        <v>28</v>
      </c>
      <c r="L25" s="124" t="s">
        <v>7</v>
      </c>
      <c r="M25" s="121" t="s">
        <v>12</v>
      </c>
      <c r="N25" s="122">
        <v>4</v>
      </c>
    </row>
    <row r="26" spans="1:14" ht="12" customHeight="1">
      <c r="A26" s="162"/>
      <c r="B26" s="75" t="s">
        <v>27</v>
      </c>
      <c r="C26" s="121">
        <v>0.25</v>
      </c>
      <c r="D26" s="121" t="s">
        <v>28</v>
      </c>
      <c r="E26" s="124" t="s">
        <v>7</v>
      </c>
      <c r="F26" s="121" t="s">
        <v>8</v>
      </c>
      <c r="G26" s="122">
        <v>3</v>
      </c>
      <c r="H26" s="169"/>
      <c r="I26" s="127" t="s">
        <v>151</v>
      </c>
      <c r="J26" s="121">
        <v>0.5</v>
      </c>
      <c r="K26" s="121" t="s">
        <v>28</v>
      </c>
      <c r="L26" s="124" t="s">
        <v>15</v>
      </c>
      <c r="M26" s="121" t="s">
        <v>81</v>
      </c>
      <c r="N26" s="122">
        <v>4</v>
      </c>
    </row>
    <row r="27" spans="1:14" ht="10.5" customHeight="1">
      <c r="A27" s="162"/>
      <c r="B27" s="75" t="s">
        <v>27</v>
      </c>
      <c r="C27" s="121">
        <v>0.25</v>
      </c>
      <c r="D27" s="121" t="s">
        <v>28</v>
      </c>
      <c r="E27" s="124" t="s">
        <v>7</v>
      </c>
      <c r="F27" s="121" t="s">
        <v>8</v>
      </c>
      <c r="G27" s="122">
        <v>3</v>
      </c>
      <c r="H27" s="169"/>
      <c r="I27" s="75" t="s">
        <v>107</v>
      </c>
      <c r="J27" s="121">
        <v>0.25</v>
      </c>
      <c r="K27" s="121" t="s">
        <v>28</v>
      </c>
      <c r="L27" s="124" t="s">
        <v>15</v>
      </c>
      <c r="M27" s="121" t="s">
        <v>12</v>
      </c>
      <c r="N27" s="122">
        <v>4</v>
      </c>
    </row>
    <row r="28" spans="1:14" ht="12" customHeight="1">
      <c r="A28" s="162"/>
      <c r="B28" s="75" t="s">
        <v>27</v>
      </c>
      <c r="C28" s="121">
        <v>0.25</v>
      </c>
      <c r="D28" s="121" t="s">
        <v>121</v>
      </c>
      <c r="E28" s="124" t="s">
        <v>16</v>
      </c>
      <c r="F28" s="121" t="s">
        <v>125</v>
      </c>
      <c r="G28" s="82">
        <v>3</v>
      </c>
      <c r="H28" s="169"/>
      <c r="I28" s="75" t="s">
        <v>31</v>
      </c>
      <c r="J28" s="121">
        <v>0.25</v>
      </c>
      <c r="K28" s="121" t="s">
        <v>28</v>
      </c>
      <c r="L28" s="124" t="s">
        <v>15</v>
      </c>
      <c r="M28" s="121" t="s">
        <v>12</v>
      </c>
      <c r="N28" s="122">
        <v>4</v>
      </c>
    </row>
    <row r="29" spans="1:14" ht="12" customHeight="1">
      <c r="A29" s="162"/>
      <c r="B29" s="78" t="s">
        <v>18</v>
      </c>
      <c r="C29" s="121">
        <v>0.75</v>
      </c>
      <c r="D29" s="121" t="s">
        <v>28</v>
      </c>
      <c r="E29" s="124" t="s">
        <v>15</v>
      </c>
      <c r="F29" s="121" t="s">
        <v>8</v>
      </c>
      <c r="G29" s="122">
        <v>3</v>
      </c>
      <c r="H29" s="169"/>
      <c r="I29" s="1" t="s">
        <v>32</v>
      </c>
      <c r="J29" s="121">
        <v>0.25</v>
      </c>
      <c r="K29" s="121" t="s">
        <v>28</v>
      </c>
      <c r="L29" s="124" t="s">
        <v>15</v>
      </c>
      <c r="M29" s="121" t="s">
        <v>12</v>
      </c>
      <c r="N29" s="122">
        <v>4</v>
      </c>
    </row>
    <row r="30" spans="1:14" ht="12" customHeight="1">
      <c r="A30" s="162"/>
      <c r="B30" s="78" t="s">
        <v>171</v>
      </c>
      <c r="C30" s="73">
        <v>0.25</v>
      </c>
      <c r="D30" s="73" t="s">
        <v>22</v>
      </c>
      <c r="E30" s="109" t="s">
        <v>23</v>
      </c>
      <c r="F30" s="73" t="s">
        <v>125</v>
      </c>
      <c r="G30" s="82">
        <v>3</v>
      </c>
      <c r="H30" s="169"/>
      <c r="I30" s="75" t="s">
        <v>36</v>
      </c>
      <c r="J30" s="121">
        <v>0.25</v>
      </c>
      <c r="K30" s="121" t="s">
        <v>28</v>
      </c>
      <c r="L30" s="124" t="s">
        <v>15</v>
      </c>
      <c r="M30" s="121" t="s">
        <v>12</v>
      </c>
      <c r="N30" s="122">
        <v>4</v>
      </c>
    </row>
    <row r="31" spans="1:14" ht="12" customHeight="1">
      <c r="A31" s="162"/>
      <c r="B31" s="78" t="s">
        <v>172</v>
      </c>
      <c r="C31" s="73">
        <v>0.25</v>
      </c>
      <c r="D31" s="73" t="s">
        <v>22</v>
      </c>
      <c r="E31" s="109" t="s">
        <v>23</v>
      </c>
      <c r="F31" s="73" t="s">
        <v>76</v>
      </c>
      <c r="G31" s="82">
        <v>4</v>
      </c>
      <c r="H31" s="169"/>
      <c r="I31" s="75" t="s">
        <v>126</v>
      </c>
      <c r="J31" s="121">
        <v>0.25</v>
      </c>
      <c r="K31" s="121" t="s">
        <v>28</v>
      </c>
      <c r="L31" s="124" t="s">
        <v>15</v>
      </c>
      <c r="M31" s="121" t="s">
        <v>12</v>
      </c>
      <c r="N31" s="122">
        <v>4</v>
      </c>
    </row>
    <row r="32" spans="1:14" ht="10.5" customHeight="1">
      <c r="A32" s="162"/>
      <c r="B32" s="78" t="s">
        <v>157</v>
      </c>
      <c r="C32" s="121">
        <v>0.25</v>
      </c>
      <c r="D32" s="121" t="s">
        <v>3</v>
      </c>
      <c r="E32" s="124" t="s">
        <v>143</v>
      </c>
      <c r="F32" s="73" t="s">
        <v>156</v>
      </c>
      <c r="G32" s="82">
        <v>3.67</v>
      </c>
      <c r="H32" s="169"/>
      <c r="I32" s="75" t="s">
        <v>55</v>
      </c>
      <c r="J32" s="121">
        <v>0.75</v>
      </c>
      <c r="K32" s="121" t="s">
        <v>3</v>
      </c>
      <c r="L32" s="128" t="s">
        <v>56</v>
      </c>
      <c r="M32" s="121" t="s">
        <v>12</v>
      </c>
      <c r="N32" s="122">
        <v>4</v>
      </c>
    </row>
    <row r="33" spans="1:14" ht="12" customHeight="1" thickBot="1">
      <c r="A33" s="162"/>
      <c r="B33" s="79" t="s">
        <v>158</v>
      </c>
      <c r="C33" s="74">
        <v>0.25</v>
      </c>
      <c r="D33" s="74" t="s">
        <v>22</v>
      </c>
      <c r="E33" s="110" t="s">
        <v>144</v>
      </c>
      <c r="F33" s="89" t="s">
        <v>156</v>
      </c>
      <c r="G33" s="83">
        <v>3.67</v>
      </c>
      <c r="H33" s="169"/>
      <c r="I33" s="4" t="s">
        <v>32</v>
      </c>
      <c r="J33" s="121"/>
      <c r="K33" s="121" t="s">
        <v>152</v>
      </c>
      <c r="L33" s="124" t="s">
        <v>61</v>
      </c>
      <c r="M33" s="121"/>
      <c r="N33" s="122"/>
    </row>
    <row r="34" spans="1:14" ht="12" customHeight="1" thickTop="1">
      <c r="A34" s="162"/>
      <c r="B34" s="78" t="s">
        <v>42</v>
      </c>
      <c r="C34" s="121">
        <v>0.25</v>
      </c>
      <c r="D34" s="121" t="s">
        <v>22</v>
      </c>
      <c r="E34" s="124" t="s">
        <v>43</v>
      </c>
      <c r="F34" s="73" t="s">
        <v>44</v>
      </c>
      <c r="G34" s="82">
        <v>3.33</v>
      </c>
      <c r="H34" s="169"/>
      <c r="I34" s="75" t="s">
        <v>21</v>
      </c>
      <c r="J34" s="73">
        <v>0.25</v>
      </c>
      <c r="K34" s="73" t="s">
        <v>22</v>
      </c>
      <c r="L34" s="107" t="s">
        <v>23</v>
      </c>
      <c r="M34" s="73" t="s">
        <v>24</v>
      </c>
      <c r="N34" s="82"/>
    </row>
    <row r="35" spans="1:14" ht="12.75" customHeight="1" thickBot="1">
      <c r="A35" s="162"/>
      <c r="B35" s="79" t="s">
        <v>157</v>
      </c>
      <c r="C35" s="74">
        <v>0.23</v>
      </c>
      <c r="D35" s="121" t="s">
        <v>3</v>
      </c>
      <c r="E35" s="124" t="s">
        <v>33</v>
      </c>
      <c r="F35" s="89" t="s">
        <v>12</v>
      </c>
      <c r="G35" s="83">
        <v>4</v>
      </c>
      <c r="H35" s="169"/>
      <c r="I35" s="127" t="s">
        <v>34</v>
      </c>
      <c r="J35" s="121">
        <v>0.25</v>
      </c>
      <c r="K35" s="121" t="s">
        <v>3</v>
      </c>
      <c r="L35" s="124" t="s">
        <v>35</v>
      </c>
      <c r="M35" s="121" t="s">
        <v>98</v>
      </c>
      <c r="N35" s="82"/>
    </row>
    <row r="36" spans="1:14" ht="13.5" thickBot="1" thickTop="1">
      <c r="A36" s="163"/>
      <c r="B36" s="88" t="s">
        <v>51</v>
      </c>
      <c r="C36" s="64">
        <f>SUM(C24:C35)+'Credit Template p1'!C36</f>
        <v>3.48</v>
      </c>
      <c r="D36" s="65"/>
      <c r="E36" s="63" t="s">
        <v>52</v>
      </c>
      <c r="F36" s="66"/>
      <c r="G36" s="64">
        <f>AVERAGE(G24:G35)</f>
        <v>3.3058333333333336</v>
      </c>
      <c r="H36" s="169"/>
      <c r="I36" s="127" t="s">
        <v>57</v>
      </c>
      <c r="J36" s="121">
        <v>0.75</v>
      </c>
      <c r="K36" s="121" t="s">
        <v>3</v>
      </c>
      <c r="L36" s="124" t="s">
        <v>58</v>
      </c>
      <c r="M36" s="121" t="s">
        <v>98</v>
      </c>
      <c r="N36" s="82"/>
    </row>
    <row r="37" spans="1:14" ht="10.5" customHeight="1" thickTop="1">
      <c r="A37" s="157" t="s">
        <v>90</v>
      </c>
      <c r="B37" s="119" t="s">
        <v>136</v>
      </c>
      <c r="C37" s="120">
        <v>0.25</v>
      </c>
      <c r="D37" s="120" t="s">
        <v>121</v>
      </c>
      <c r="E37" s="125" t="s">
        <v>124</v>
      </c>
      <c r="F37" s="72" t="s">
        <v>125</v>
      </c>
      <c r="G37" s="81">
        <v>3</v>
      </c>
      <c r="H37" s="169"/>
      <c r="I37" s="75" t="s">
        <v>122</v>
      </c>
      <c r="J37" s="73">
        <v>0.25</v>
      </c>
      <c r="K37" s="73" t="s">
        <v>22</v>
      </c>
      <c r="L37" s="107" t="s">
        <v>123</v>
      </c>
      <c r="M37" s="73"/>
      <c r="N37" s="82">
        <v>2.5</v>
      </c>
    </row>
    <row r="38" spans="1:14" ht="12" customHeight="1">
      <c r="A38" s="158"/>
      <c r="B38" s="78" t="s">
        <v>140</v>
      </c>
      <c r="C38" s="121">
        <v>0.25</v>
      </c>
      <c r="D38" s="121" t="s">
        <v>28</v>
      </c>
      <c r="E38" s="124" t="s">
        <v>7</v>
      </c>
      <c r="F38" s="121" t="s">
        <v>127</v>
      </c>
      <c r="G38" s="122">
        <v>3</v>
      </c>
      <c r="H38" s="169"/>
      <c r="I38" s="75" t="s">
        <v>10</v>
      </c>
      <c r="J38" s="73">
        <v>0.23</v>
      </c>
      <c r="K38" s="121" t="s">
        <v>22</v>
      </c>
      <c r="L38" s="124" t="s">
        <v>120</v>
      </c>
      <c r="M38" s="136" t="s">
        <v>24</v>
      </c>
      <c r="N38" s="82"/>
    </row>
    <row r="39" spans="1:14" ht="12" customHeight="1">
      <c r="A39" s="158"/>
      <c r="B39" s="78" t="s">
        <v>160</v>
      </c>
      <c r="C39" s="121">
        <v>0.25</v>
      </c>
      <c r="D39" s="121" t="s">
        <v>28</v>
      </c>
      <c r="E39" s="124" t="s">
        <v>7</v>
      </c>
      <c r="F39" s="121" t="s">
        <v>8</v>
      </c>
      <c r="G39" s="122">
        <v>3</v>
      </c>
      <c r="H39" s="169"/>
      <c r="I39" s="75" t="s">
        <v>177</v>
      </c>
      <c r="J39" s="121">
        <v>0.25</v>
      </c>
      <c r="K39" s="121" t="s">
        <v>3</v>
      </c>
      <c r="L39" s="124" t="s">
        <v>143</v>
      </c>
      <c r="M39" s="73" t="s">
        <v>24</v>
      </c>
      <c r="N39" s="82"/>
    </row>
    <row r="40" spans="1:14" ht="12" customHeight="1">
      <c r="A40" s="158"/>
      <c r="B40" s="78" t="s">
        <v>20</v>
      </c>
      <c r="C40" s="121">
        <v>0.25</v>
      </c>
      <c r="D40" s="121" t="s">
        <v>28</v>
      </c>
      <c r="E40" s="124" t="s">
        <v>15</v>
      </c>
      <c r="F40" s="121" t="s">
        <v>12</v>
      </c>
      <c r="G40" s="122">
        <v>4</v>
      </c>
      <c r="H40" s="169"/>
      <c r="I40" s="75" t="s">
        <v>148</v>
      </c>
      <c r="J40" s="121">
        <v>0.43</v>
      </c>
      <c r="K40" s="121" t="s">
        <v>22</v>
      </c>
      <c r="L40" s="124" t="s">
        <v>133</v>
      </c>
      <c r="M40" s="73" t="s">
        <v>106</v>
      </c>
      <c r="N40" s="87">
        <v>4</v>
      </c>
    </row>
    <row r="41" spans="1:14" ht="12" customHeight="1">
      <c r="A41" s="158"/>
      <c r="B41" s="78" t="s">
        <v>19</v>
      </c>
      <c r="C41" s="121">
        <v>0.25</v>
      </c>
      <c r="D41" s="121" t="s">
        <v>28</v>
      </c>
      <c r="E41" s="124" t="s">
        <v>15</v>
      </c>
      <c r="F41" s="121" t="s">
        <v>8</v>
      </c>
      <c r="G41" s="122">
        <v>3</v>
      </c>
      <c r="H41" s="169"/>
      <c r="I41" s="75" t="s">
        <v>149</v>
      </c>
      <c r="J41" s="121">
        <v>0.35</v>
      </c>
      <c r="K41" s="121" t="s">
        <v>3</v>
      </c>
      <c r="L41" s="124" t="s">
        <v>134</v>
      </c>
      <c r="M41" s="121" t="s">
        <v>81</v>
      </c>
      <c r="N41" s="122">
        <v>4</v>
      </c>
    </row>
    <row r="42" spans="1:14" ht="10.5" customHeight="1">
      <c r="A42" s="158"/>
      <c r="B42" s="78" t="s">
        <v>108</v>
      </c>
      <c r="C42" s="121">
        <v>0.25</v>
      </c>
      <c r="D42" s="121" t="s">
        <v>28</v>
      </c>
      <c r="E42" s="124" t="s">
        <v>15</v>
      </c>
      <c r="F42" s="121" t="s">
        <v>8</v>
      </c>
      <c r="G42" s="122">
        <v>3</v>
      </c>
      <c r="H42" s="169"/>
      <c r="I42" s="75" t="s">
        <v>157</v>
      </c>
      <c r="J42" s="121">
        <v>0.25</v>
      </c>
      <c r="K42" s="121" t="s">
        <v>3</v>
      </c>
      <c r="L42" s="124" t="s">
        <v>74</v>
      </c>
      <c r="M42" s="73" t="s">
        <v>75</v>
      </c>
      <c r="N42" s="82">
        <v>3.67</v>
      </c>
    </row>
    <row r="43" spans="1:14" ht="12" customHeight="1">
      <c r="A43" s="158"/>
      <c r="B43" s="78" t="s">
        <v>20</v>
      </c>
      <c r="C43" s="121">
        <v>0.25</v>
      </c>
      <c r="D43" s="121" t="s">
        <v>28</v>
      </c>
      <c r="E43" s="124" t="s">
        <v>15</v>
      </c>
      <c r="F43" s="121" t="s">
        <v>8</v>
      </c>
      <c r="G43" s="122">
        <v>3</v>
      </c>
      <c r="H43" s="169"/>
      <c r="I43" s="75" t="s">
        <v>62</v>
      </c>
      <c r="J43" s="121">
        <v>0.25</v>
      </c>
      <c r="K43" s="121" t="s">
        <v>3</v>
      </c>
      <c r="L43" s="124" t="s">
        <v>150</v>
      </c>
      <c r="M43" s="73" t="s">
        <v>63</v>
      </c>
      <c r="N43" s="82">
        <v>2</v>
      </c>
    </row>
    <row r="44" spans="1:14" ht="12" customHeight="1">
      <c r="A44" s="158"/>
      <c r="B44" s="78" t="s">
        <v>146</v>
      </c>
      <c r="C44" s="121">
        <v>0.25</v>
      </c>
      <c r="D44" s="121" t="s">
        <v>3</v>
      </c>
      <c r="E44" s="124" t="s">
        <v>143</v>
      </c>
      <c r="F44" s="121" t="s">
        <v>153</v>
      </c>
      <c r="G44" s="122">
        <v>3</v>
      </c>
      <c r="H44" s="169"/>
      <c r="I44" s="75" t="s">
        <v>171</v>
      </c>
      <c r="J44" s="121">
        <v>0.25</v>
      </c>
      <c r="K44" s="121" t="s">
        <v>3</v>
      </c>
      <c r="L44" s="124" t="s">
        <v>150</v>
      </c>
      <c r="M44" s="73" t="s">
        <v>64</v>
      </c>
      <c r="N44" s="82">
        <v>3.33</v>
      </c>
    </row>
    <row r="45" spans="1:14" ht="12" customHeight="1">
      <c r="A45" s="158"/>
      <c r="B45" s="78" t="s">
        <v>146</v>
      </c>
      <c r="C45" s="121">
        <v>0.25</v>
      </c>
      <c r="D45" s="121" t="s">
        <v>3</v>
      </c>
      <c r="E45" s="124" t="s">
        <v>150</v>
      </c>
      <c r="F45" s="73" t="s">
        <v>64</v>
      </c>
      <c r="G45" s="82">
        <v>3.2</v>
      </c>
      <c r="H45" s="169"/>
      <c r="I45" s="75" t="s">
        <v>157</v>
      </c>
      <c r="J45" s="121">
        <v>0.25</v>
      </c>
      <c r="K45" s="121" t="s">
        <v>3</v>
      </c>
      <c r="L45" s="124" t="s">
        <v>150</v>
      </c>
      <c r="M45" s="73" t="s">
        <v>12</v>
      </c>
      <c r="N45" s="122">
        <v>4</v>
      </c>
    </row>
    <row r="46" spans="1:14" ht="12" customHeight="1">
      <c r="A46" s="158"/>
      <c r="B46" s="78" t="s">
        <v>41</v>
      </c>
      <c r="C46" s="73">
        <v>0.2</v>
      </c>
      <c r="D46" s="121" t="s">
        <v>3</v>
      </c>
      <c r="E46" s="124" t="s">
        <v>33</v>
      </c>
      <c r="F46" s="80" t="s">
        <v>12</v>
      </c>
      <c r="G46" s="82">
        <v>4</v>
      </c>
      <c r="H46" s="169"/>
      <c r="I46" s="75" t="s">
        <v>65</v>
      </c>
      <c r="J46" s="121">
        <v>0.25</v>
      </c>
      <c r="K46" s="121" t="s">
        <v>3</v>
      </c>
      <c r="L46" s="124" t="s">
        <v>159</v>
      </c>
      <c r="M46" s="121" t="s">
        <v>12</v>
      </c>
      <c r="N46" s="122">
        <v>4</v>
      </c>
    </row>
    <row r="47" spans="1:14" ht="10.5" customHeight="1">
      <c r="A47" s="158"/>
      <c r="B47" s="127" t="s">
        <v>141</v>
      </c>
      <c r="C47" s="121">
        <v>0.18</v>
      </c>
      <c r="D47" s="121" t="s">
        <v>3</v>
      </c>
      <c r="E47" s="124" t="s">
        <v>33</v>
      </c>
      <c r="F47" s="121" t="s">
        <v>39</v>
      </c>
      <c r="G47" s="122">
        <v>2.67</v>
      </c>
      <c r="H47" s="169"/>
      <c r="I47" s="75" t="s">
        <v>54</v>
      </c>
      <c r="J47" s="121">
        <v>0.13</v>
      </c>
      <c r="K47" s="121" t="s">
        <v>3</v>
      </c>
      <c r="L47" s="124" t="s">
        <v>150</v>
      </c>
      <c r="M47" s="73" t="s">
        <v>24</v>
      </c>
      <c r="N47" s="87"/>
    </row>
    <row r="48" spans="1:14" ht="12.75" customHeight="1" thickBot="1">
      <c r="A48" s="158"/>
      <c r="B48" s="127" t="s">
        <v>110</v>
      </c>
      <c r="C48" s="121">
        <v>1.65</v>
      </c>
      <c r="D48" s="121" t="s">
        <v>111</v>
      </c>
      <c r="E48" s="124" t="s">
        <v>112</v>
      </c>
      <c r="F48" s="121" t="s">
        <v>113</v>
      </c>
      <c r="G48" s="83">
        <v>4.67</v>
      </c>
      <c r="H48" s="169"/>
      <c r="I48" s="75" t="s">
        <v>171</v>
      </c>
      <c r="J48" s="121">
        <v>0.25</v>
      </c>
      <c r="K48" s="121" t="s">
        <v>3</v>
      </c>
      <c r="L48" s="124" t="s">
        <v>74</v>
      </c>
      <c r="M48" s="73" t="s">
        <v>64</v>
      </c>
      <c r="N48" s="82">
        <v>3.33</v>
      </c>
    </row>
    <row r="49" spans="1:14" ht="13.5" thickBot="1" thickTop="1">
      <c r="A49" s="159"/>
      <c r="B49" s="63" t="s">
        <v>51</v>
      </c>
      <c r="C49" s="64">
        <f>SUM(C37:C48)+'Credit Template p1'!C49</f>
        <v>4.28</v>
      </c>
      <c r="D49" s="65"/>
      <c r="E49" s="105" t="s">
        <v>52</v>
      </c>
      <c r="F49" s="66"/>
      <c r="G49" s="64">
        <f>AVERAGE(G37:G48)</f>
        <v>3.2950000000000004</v>
      </c>
      <c r="H49" s="169"/>
      <c r="I49" s="75"/>
      <c r="J49" s="121"/>
      <c r="K49" s="121"/>
      <c r="L49" s="124"/>
      <c r="M49" s="73"/>
      <c r="N49" s="82"/>
    </row>
    <row r="50" spans="1:14" ht="12.75" customHeight="1" thickTop="1">
      <c r="A50" s="157" t="s">
        <v>99</v>
      </c>
      <c r="B50" s="119" t="s">
        <v>161</v>
      </c>
      <c r="C50" s="120">
        <v>0.25</v>
      </c>
      <c r="D50" s="120" t="s">
        <v>121</v>
      </c>
      <c r="E50" s="125" t="s">
        <v>124</v>
      </c>
      <c r="F50" s="72" t="s">
        <v>125</v>
      </c>
      <c r="G50" s="81">
        <v>3</v>
      </c>
      <c r="H50" s="169"/>
      <c r="I50" s="75" t="s">
        <v>114</v>
      </c>
      <c r="J50" s="73">
        <v>1</v>
      </c>
      <c r="K50" s="121" t="s">
        <v>115</v>
      </c>
      <c r="L50" s="124" t="s">
        <v>116</v>
      </c>
      <c r="M50" s="136" t="s">
        <v>125</v>
      </c>
      <c r="N50" s="121">
        <v>4</v>
      </c>
    </row>
    <row r="51" spans="1:14" ht="12.75" customHeight="1" thickBot="1">
      <c r="A51" s="158"/>
      <c r="B51" s="78" t="s">
        <v>162</v>
      </c>
      <c r="C51" s="121">
        <v>0.25</v>
      </c>
      <c r="D51" s="121" t="s">
        <v>28</v>
      </c>
      <c r="E51" s="124" t="s">
        <v>7</v>
      </c>
      <c r="F51" s="121" t="s">
        <v>8</v>
      </c>
      <c r="G51" s="122">
        <v>3</v>
      </c>
      <c r="H51" s="169"/>
      <c r="I51" s="76" t="s">
        <v>117</v>
      </c>
      <c r="J51" s="74">
        <v>1.3</v>
      </c>
      <c r="K51" s="74" t="s">
        <v>118</v>
      </c>
      <c r="L51" s="110" t="s">
        <v>119</v>
      </c>
      <c r="M51" s="74" t="s">
        <v>12</v>
      </c>
      <c r="N51" s="83">
        <v>5</v>
      </c>
    </row>
    <row r="52" spans="1:14" ht="13.5" thickBot="1" thickTop="1">
      <c r="A52" s="158"/>
      <c r="B52" s="78" t="s">
        <v>163</v>
      </c>
      <c r="C52" s="121">
        <v>0.25</v>
      </c>
      <c r="D52" s="121" t="s">
        <v>28</v>
      </c>
      <c r="E52" s="124" t="s">
        <v>7</v>
      </c>
      <c r="F52" s="121" t="s">
        <v>8</v>
      </c>
      <c r="G52" s="122">
        <v>3</v>
      </c>
      <c r="H52" s="170"/>
      <c r="I52" s="68" t="s">
        <v>51</v>
      </c>
      <c r="J52" s="69">
        <f>SUM(J17:J51)+'Credit Template p1'!J52</f>
        <v>12.190000000000001</v>
      </c>
      <c r="K52" s="70"/>
      <c r="L52" s="68" t="s">
        <v>52</v>
      </c>
      <c r="M52" s="68"/>
      <c r="N52" s="71">
        <f>AVERAGE(N12:N51)</f>
        <v>3.7927343749999998</v>
      </c>
    </row>
    <row r="53" spans="1:13" ht="12" thickBot="1" thickTop="1">
      <c r="A53" s="158"/>
      <c r="B53" s="75" t="s">
        <v>104</v>
      </c>
      <c r="C53" s="121">
        <v>0.75</v>
      </c>
      <c r="D53" s="121" t="s">
        <v>28</v>
      </c>
      <c r="E53" s="124" t="s">
        <v>15</v>
      </c>
      <c r="F53" s="121" t="s">
        <v>12</v>
      </c>
      <c r="G53" s="122">
        <v>4</v>
      </c>
      <c r="J53" s="4"/>
      <c r="L53" s="4"/>
      <c r="M53" s="4"/>
    </row>
    <row r="54" spans="1:13" ht="10.5" thickTop="1">
      <c r="A54" s="158"/>
      <c r="B54" s="75" t="s">
        <v>109</v>
      </c>
      <c r="C54" s="121">
        <v>0.25</v>
      </c>
      <c r="D54" s="121" t="s">
        <v>28</v>
      </c>
      <c r="E54" s="124" t="s">
        <v>15</v>
      </c>
      <c r="F54" s="121" t="s">
        <v>12</v>
      </c>
      <c r="G54" s="122">
        <v>4</v>
      </c>
      <c r="I54" s="15"/>
      <c r="J54" s="16"/>
      <c r="K54" s="16"/>
      <c r="L54" s="17"/>
      <c r="M54" s="19"/>
    </row>
    <row r="55" spans="1:13" ht="9.75">
      <c r="A55" s="158"/>
      <c r="B55" s="78" t="s">
        <v>6</v>
      </c>
      <c r="C55" s="121">
        <v>0.25</v>
      </c>
      <c r="D55" s="121" t="s">
        <v>3</v>
      </c>
      <c r="E55" s="128" t="s">
        <v>4</v>
      </c>
      <c r="F55" s="121" t="s">
        <v>93</v>
      </c>
      <c r="G55" s="122">
        <v>3.5</v>
      </c>
      <c r="I55" s="18"/>
      <c r="J55" s="19"/>
      <c r="K55" s="19"/>
      <c r="L55" s="20"/>
      <c r="M55" s="19"/>
    </row>
    <row r="56" spans="1:13" ht="9.75">
      <c r="A56" s="158"/>
      <c r="B56" s="127" t="s">
        <v>97</v>
      </c>
      <c r="C56" s="121">
        <v>0.25</v>
      </c>
      <c r="D56" s="121" t="s">
        <v>3</v>
      </c>
      <c r="E56" s="128" t="s">
        <v>154</v>
      </c>
      <c r="F56" s="121" t="s">
        <v>98</v>
      </c>
      <c r="G56" s="82"/>
      <c r="I56" s="18"/>
      <c r="J56" s="19"/>
      <c r="K56" s="19"/>
      <c r="L56" s="20"/>
      <c r="M56" s="19"/>
    </row>
    <row r="57" spans="1:13" ht="9.75">
      <c r="A57" s="158"/>
      <c r="B57" s="78" t="s">
        <v>155</v>
      </c>
      <c r="C57" s="73">
        <v>0.25</v>
      </c>
      <c r="D57" s="121" t="s">
        <v>3</v>
      </c>
      <c r="E57" s="124" t="s">
        <v>143</v>
      </c>
      <c r="F57" s="73" t="s">
        <v>9</v>
      </c>
      <c r="G57" s="82">
        <v>4</v>
      </c>
      <c r="I57" s="18"/>
      <c r="J57" s="19"/>
      <c r="K57" s="19"/>
      <c r="L57" s="20"/>
      <c r="M57" s="19"/>
    </row>
    <row r="58" spans="1:13" ht="9.75">
      <c r="A58" s="158"/>
      <c r="B58" s="127" t="s">
        <v>96</v>
      </c>
      <c r="C58" s="121">
        <v>0.25</v>
      </c>
      <c r="D58" s="121" t="s">
        <v>22</v>
      </c>
      <c r="E58" s="124" t="s">
        <v>74</v>
      </c>
      <c r="F58" s="121" t="s">
        <v>12</v>
      </c>
      <c r="G58" s="82">
        <v>4</v>
      </c>
      <c r="I58" s="18"/>
      <c r="J58" s="19"/>
      <c r="K58" s="19"/>
      <c r="L58" s="20"/>
      <c r="M58" s="19"/>
    </row>
    <row r="59" spans="1:13" ht="12" customHeight="1">
      <c r="A59" s="158"/>
      <c r="B59" s="124"/>
      <c r="C59" s="121"/>
      <c r="D59" s="121"/>
      <c r="E59" s="134"/>
      <c r="F59" s="135"/>
      <c r="G59" s="121"/>
      <c r="I59" s="18"/>
      <c r="J59" s="19"/>
      <c r="K59" s="19"/>
      <c r="L59" s="20"/>
      <c r="M59" s="19"/>
    </row>
    <row r="60" spans="1:13" ht="12" customHeight="1">
      <c r="A60" s="158"/>
      <c r="B60" s="127" t="s">
        <v>59</v>
      </c>
      <c r="C60" s="121">
        <v>0.5</v>
      </c>
      <c r="D60" s="121" t="s">
        <v>3</v>
      </c>
      <c r="E60" s="124" t="s">
        <v>60</v>
      </c>
      <c r="F60" s="121" t="s">
        <v>98</v>
      </c>
      <c r="G60" s="82"/>
      <c r="I60" s="18"/>
      <c r="J60" s="19"/>
      <c r="K60" s="19"/>
      <c r="L60" s="20"/>
      <c r="M60" s="19"/>
    </row>
    <row r="61" spans="1:13" ht="10.5" thickBot="1">
      <c r="A61" s="158"/>
      <c r="B61" s="79"/>
      <c r="C61" s="74"/>
      <c r="D61" s="74"/>
      <c r="E61" s="110"/>
      <c r="F61" s="74"/>
      <c r="G61" s="83"/>
      <c r="I61" s="18"/>
      <c r="J61" s="19"/>
      <c r="K61" s="19"/>
      <c r="L61" s="20"/>
      <c r="M61" s="19"/>
    </row>
    <row r="62" spans="1:13" ht="10.5" customHeight="1" thickBot="1" thickTop="1">
      <c r="A62" s="160"/>
      <c r="B62" s="63" t="s">
        <v>51</v>
      </c>
      <c r="C62" s="64">
        <f>SUM(C50:C61)+'Credit Template p1'!C62</f>
        <v>3.25</v>
      </c>
      <c r="D62" s="65"/>
      <c r="E62" s="91" t="s">
        <v>52</v>
      </c>
      <c r="F62" s="91"/>
      <c r="G62" s="67">
        <f>AVERAGE(G50:G61)</f>
        <v>3.5625</v>
      </c>
      <c r="I62" s="18"/>
      <c r="J62" s="19"/>
      <c r="K62" s="19"/>
      <c r="L62" s="20"/>
      <c r="M62" s="19"/>
    </row>
    <row r="63" spans="1:13" ht="36.75" thickTop="1">
      <c r="A63" s="24"/>
      <c r="B63" s="117" t="s">
        <v>88</v>
      </c>
      <c r="C63" s="118">
        <f>SUM(C23+C36+C49+C62+J11+J16+J52)</f>
        <v>29.66</v>
      </c>
      <c r="D63" s="94"/>
      <c r="E63" s="116" t="s">
        <v>53</v>
      </c>
      <c r="F63" s="95"/>
      <c r="G63" s="96"/>
      <c r="I63" s="18"/>
      <c r="J63" s="19"/>
      <c r="K63" s="19"/>
      <c r="L63" s="20"/>
      <c r="M63" s="19"/>
    </row>
    <row r="64" spans="1:13" ht="12.75" thickBot="1">
      <c r="A64" s="26"/>
      <c r="B64" s="97" t="s">
        <v>66</v>
      </c>
      <c r="C64" s="25">
        <f>SUM(24-C63)</f>
        <v>-5.66</v>
      </c>
      <c r="D64" s="27"/>
      <c r="E64" s="28" t="s">
        <v>102</v>
      </c>
      <c r="F64" s="28"/>
      <c r="G64" s="29"/>
      <c r="I64" s="30"/>
      <c r="J64" s="23"/>
      <c r="K64" s="23"/>
      <c r="L64" s="31" t="s">
        <v>68</v>
      </c>
      <c r="M64" s="19"/>
    </row>
    <row r="65" spans="1:13" ht="12.75" thickTop="1">
      <c r="A65" s="26"/>
      <c r="B65" s="97" t="s">
        <v>69</v>
      </c>
      <c r="C65" s="32">
        <f>AVERAGE(G23,G36,G49,G62,N11,N16,N52)</f>
        <v>3.4796763392857137</v>
      </c>
      <c r="D65" s="27"/>
      <c r="E65" s="33"/>
      <c r="F65" s="33"/>
      <c r="G65" s="34"/>
      <c r="H65" s="19"/>
      <c r="I65" s="19"/>
      <c r="J65" s="21"/>
      <c r="K65" s="19"/>
      <c r="L65" s="54"/>
      <c r="M65" s="54"/>
    </row>
    <row r="66" spans="1:8" ht="12">
      <c r="A66" s="26"/>
      <c r="B66" s="97"/>
      <c r="C66" s="37" t="s">
        <v>70</v>
      </c>
      <c r="D66" s="38" t="s">
        <v>71</v>
      </c>
      <c r="E66" s="139" t="s">
        <v>72</v>
      </c>
      <c r="F66" s="139"/>
      <c r="G66" s="39" t="s">
        <v>73</v>
      </c>
      <c r="H66" s="22"/>
    </row>
    <row r="67" spans="1:14" ht="12">
      <c r="A67" s="26"/>
      <c r="B67" s="98" t="s">
        <v>77</v>
      </c>
      <c r="C67" s="40"/>
      <c r="D67" s="41"/>
      <c r="E67" s="140"/>
      <c r="F67" s="141"/>
      <c r="G67" s="42"/>
      <c r="H67"/>
      <c r="I67" s="46" t="s">
        <v>79</v>
      </c>
      <c r="J67" s="47"/>
      <c r="K67" s="46" t="s">
        <v>83</v>
      </c>
      <c r="L67" s="47"/>
      <c r="M67" s="47"/>
      <c r="N67" s="47"/>
    </row>
    <row r="68" spans="1:13" ht="12" customHeight="1">
      <c r="A68" s="26"/>
      <c r="B68" s="98" t="s">
        <v>78</v>
      </c>
      <c r="C68" s="43"/>
      <c r="D68" s="44"/>
      <c r="E68" s="147"/>
      <c r="F68" s="148"/>
      <c r="G68" s="45"/>
      <c r="H68" s="90"/>
      <c r="I68" s="19"/>
      <c r="J68" s="19"/>
      <c r="K68" s="19"/>
      <c r="L68" s="54"/>
      <c r="M68" s="54"/>
    </row>
    <row r="69" spans="1:8" ht="12">
      <c r="A69" s="26"/>
      <c r="B69" s="98" t="s">
        <v>84</v>
      </c>
      <c r="C69" s="43"/>
      <c r="D69" s="44"/>
      <c r="E69" s="147"/>
      <c r="F69" s="148"/>
      <c r="G69" s="45"/>
      <c r="H69"/>
    </row>
    <row r="70" spans="1:7" ht="12.75" customHeight="1" thickBot="1">
      <c r="A70" s="59"/>
      <c r="B70" s="99" t="s">
        <v>85</v>
      </c>
      <c r="C70" s="50"/>
      <c r="D70" s="51"/>
      <c r="E70" s="137"/>
      <c r="F70" s="138"/>
      <c r="G70" s="52"/>
    </row>
    <row r="71" ht="10.5" thickTop="1"/>
    <row r="72" spans="1:15" ht="10.5">
      <c r="A72" s="58"/>
      <c r="D72" s="100" t="s">
        <v>92</v>
      </c>
      <c r="G72" s="19"/>
      <c r="J72" s="4"/>
      <c r="K72" s="35"/>
      <c r="L72" s="4"/>
      <c r="M72" s="4"/>
      <c r="N72" s="36"/>
      <c r="O72" s="19"/>
    </row>
    <row r="73" spans="4:15" ht="12">
      <c r="D73"/>
      <c r="E73"/>
      <c r="F73"/>
      <c r="G73"/>
      <c r="O73" s="22"/>
    </row>
    <row r="74" spans="4:13" ht="12">
      <c r="D74"/>
      <c r="E74"/>
      <c r="F74"/>
      <c r="G74"/>
      <c r="I74" s="48"/>
      <c r="J74" s="49"/>
      <c r="K74" s="49"/>
      <c r="L74" s="49"/>
      <c r="M74" s="49"/>
    </row>
    <row r="75" spans="2:7" ht="12">
      <c r="B75" s="19"/>
      <c r="D75"/>
      <c r="E75"/>
      <c r="F75"/>
      <c r="G75"/>
    </row>
    <row r="76" spans="2:7" ht="12">
      <c r="B76" s="19"/>
      <c r="D76"/>
      <c r="E76"/>
      <c r="F76"/>
      <c r="G76"/>
    </row>
    <row r="77" spans="4:10" ht="12">
      <c r="D77"/>
      <c r="E77"/>
      <c r="F77"/>
      <c r="G77"/>
      <c r="H77"/>
      <c r="I77"/>
      <c r="J77"/>
    </row>
    <row r="78" spans="4:10" ht="12">
      <c r="D78"/>
      <c r="E78"/>
      <c r="F78"/>
      <c r="G78"/>
      <c r="H78"/>
      <c r="I78"/>
      <c r="J78"/>
    </row>
    <row r="79" spans="4:10" ht="12">
      <c r="D79"/>
      <c r="E79"/>
      <c r="F79"/>
      <c r="G79"/>
      <c r="H79"/>
      <c r="I79"/>
      <c r="J79"/>
    </row>
    <row r="80" spans="4:10" ht="12">
      <c r="D80"/>
      <c r="E80"/>
      <c r="F80"/>
      <c r="G80"/>
      <c r="H80"/>
      <c r="I80"/>
      <c r="J80"/>
    </row>
    <row r="81" spans="4:10" ht="12">
      <c r="D81"/>
      <c r="E81"/>
      <c r="F81"/>
      <c r="G81"/>
      <c r="H81"/>
      <c r="I81"/>
      <c r="J81"/>
    </row>
    <row r="82" spans="4:10" ht="12">
      <c r="D82"/>
      <c r="E82"/>
      <c r="F82"/>
      <c r="G82"/>
      <c r="H82"/>
      <c r="I82"/>
      <c r="J82"/>
    </row>
    <row r="83" spans="4:10" ht="12">
      <c r="D83"/>
      <c r="E83"/>
      <c r="F83"/>
      <c r="G83"/>
      <c r="H83"/>
      <c r="I83"/>
      <c r="J83"/>
    </row>
    <row r="84" spans="4:10" ht="12">
      <c r="D84"/>
      <c r="E84"/>
      <c r="F84"/>
      <c r="G84"/>
      <c r="H84"/>
      <c r="I84"/>
      <c r="J84"/>
    </row>
    <row r="85" spans="4:10" ht="12">
      <c r="D85"/>
      <c r="E85"/>
      <c r="F85"/>
      <c r="G85"/>
      <c r="H85"/>
      <c r="I85"/>
      <c r="J85"/>
    </row>
    <row r="86" spans="4:10" ht="12">
      <c r="D86"/>
      <c r="E86"/>
      <c r="F86"/>
      <c r="G86"/>
      <c r="H86"/>
      <c r="I86"/>
      <c r="J86"/>
    </row>
    <row r="87" spans="8:10" ht="12">
      <c r="H87"/>
      <c r="I87"/>
      <c r="J87"/>
    </row>
    <row r="88" spans="8:10" ht="12">
      <c r="H88"/>
      <c r="I88"/>
      <c r="J88"/>
    </row>
    <row r="89" spans="8:10" ht="12">
      <c r="H89"/>
      <c r="I89"/>
      <c r="J89"/>
    </row>
    <row r="90" spans="8:10" ht="12">
      <c r="H90"/>
      <c r="I90"/>
      <c r="J90"/>
    </row>
  </sheetData>
  <sheetProtection password="CC6F" sheet="1" objects="1" scenarios="1" selectLockedCells="1"/>
  <mergeCells count="23">
    <mergeCell ref="H12:H15"/>
    <mergeCell ref="H17:H52"/>
    <mergeCell ref="A37:A49"/>
    <mergeCell ref="A50:A62"/>
    <mergeCell ref="A24:A36"/>
    <mergeCell ref="A7:A23"/>
    <mergeCell ref="H7:H11"/>
    <mergeCell ref="D1:F1"/>
    <mergeCell ref="J1:N1"/>
    <mergeCell ref="H3:I3"/>
    <mergeCell ref="J3:N3"/>
    <mergeCell ref="J5:K5"/>
    <mergeCell ref="H5:I5"/>
    <mergeCell ref="E68:F68"/>
    <mergeCell ref="E69:F69"/>
    <mergeCell ref="E70:F70"/>
    <mergeCell ref="E66:F66"/>
    <mergeCell ref="E67:F67"/>
    <mergeCell ref="A1:C1"/>
    <mergeCell ref="A3:C3"/>
    <mergeCell ref="D3:G3"/>
    <mergeCell ref="G1:I1"/>
    <mergeCell ref="G2:H2"/>
  </mergeCells>
  <printOptions horizontalCentered="1" verticalCentered="1"/>
  <pageMargins left="0.25" right="0.25" top="0" bottom="0" header="0" footer="0"/>
  <pageSetup fitToHeight="1" fitToWidth="1" orientation="portrait" scale="78"/>
  <headerFooter alignWithMargins="0">
    <oddHeader>&amp;C&amp;"Papyrus,Bold"&amp;18Yampah Mountain High School 
&amp;12Accredited by the Colorado Department of Education</oddHeader>
    <oddFooter>&amp;R&amp;"Papyrus,Bold"695 Red Mountain Drive
Glenwood Springs, CO 81601
970.945.9463 fax:970.945.7578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MTN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Administrator</dc:creator>
  <cp:keywords/>
  <dc:description/>
  <cp:lastModifiedBy>Mike Podmore</cp:lastModifiedBy>
  <cp:lastPrinted>2012-05-15T17:19:23Z</cp:lastPrinted>
  <dcterms:created xsi:type="dcterms:W3CDTF">2009-06-17T18:19:27Z</dcterms:created>
  <dcterms:modified xsi:type="dcterms:W3CDTF">2012-05-16T19:00:15Z</dcterms:modified>
  <cp:category/>
  <cp:version/>
  <cp:contentType/>
  <cp:contentStatus/>
</cp:coreProperties>
</file>